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CC8B045C-50F4-45F8-80AC-8F84831CEEB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Formatos'!$A$7:$AH$43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W19" i="1" l="1"/>
  <c r="W13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8" i="1"/>
  <c r="W17" i="1"/>
  <c r="W16" i="1"/>
  <c r="W15" i="1"/>
  <c r="W14" i="1"/>
  <c r="W12" i="1"/>
  <c r="W11" i="1"/>
  <c r="W10" i="1"/>
  <c r="W9" i="1"/>
  <c r="W8" i="1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C39" i="10"/>
  <c r="C38" i="10"/>
  <c r="C37" i="10"/>
  <c r="C36" i="10"/>
  <c r="C35" i="10"/>
  <c r="C24" i="10"/>
  <c r="C25" i="10"/>
  <c r="C26" i="10"/>
  <c r="C27" i="10"/>
  <c r="C28" i="10"/>
  <c r="C29" i="10"/>
  <c r="C30" i="10"/>
  <c r="C31" i="10"/>
  <c r="C32" i="10"/>
  <c r="C33" i="10"/>
  <c r="C34" i="10"/>
  <c r="C23" i="10"/>
  <c r="C22" i="10"/>
  <c r="C21" i="10"/>
  <c r="C20" i="10"/>
  <c r="C19" i="10"/>
  <c r="C18" i="10"/>
  <c r="C17" i="10"/>
  <c r="C7" i="10"/>
  <c r="C8" i="10"/>
  <c r="C9" i="10"/>
  <c r="C10" i="10"/>
  <c r="C11" i="10"/>
  <c r="C12" i="10"/>
  <c r="C13" i="10"/>
  <c r="C14" i="10"/>
  <c r="C15" i="10"/>
  <c r="C16" i="10"/>
  <c r="C6" i="10"/>
  <c r="C5" i="10"/>
  <c r="C4" i="10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N27" i="1"/>
  <c r="N24" i="1"/>
  <c r="N21" i="1"/>
</calcChain>
</file>

<file path=xl/sharedStrings.xml><?xml version="1.0" encoding="utf-8"?>
<sst xmlns="http://schemas.openxmlformats.org/spreadsheetml/2006/main" count="1203" uniqueCount="348">
  <si>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</si>
  <si>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</si>
  <si>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</si>
  <si>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</si>
  <si>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</si>
  <si>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</si>
  <si>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</si>
  <si>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</si>
  <si>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</si>
  <si>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</si>
  <si>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</si>
  <si>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</si>
  <si>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</si>
  <si>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</si>
  <si>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</si>
  <si>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</si>
  <si>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</si>
  <si>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</si>
  <si>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</si>
  <si>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</si>
  <si>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</si>
  <si>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</si>
  <si>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</si>
  <si>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</si>
  <si>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</si>
  <si>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</si>
  <si>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</si>
  <si>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</si>
  <si>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</si>
  <si>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</si>
  <si>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</si>
  <si>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</si>
  <si>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</si>
  <si>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</si>
  <si>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</si>
  <si>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</si>
  <si>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</si>
  <si>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</si>
  <si>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</si>
  <si>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</si>
  <si>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</si>
  <si>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</si>
  <si>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</si>
  <si>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</si>
  <si>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</si>
  <si>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</si>
  <si>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</si>
  <si>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</si>
  <si>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</si>
  <si>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</si>
  <si>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</si>
  <si>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</si>
  <si>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</si>
  <si>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</si>
  <si>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</si>
  <si>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</si>
  <si>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</si>
  <si>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</si>
  <si>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</si>
  <si>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</si>
  <si>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</si>
  <si>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</si>
  <si>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</si>
  <si>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</si>
  <si>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</si>
  <si>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</si>
  <si>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</si>
  <si>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</si>
  <si>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</si>
  <si>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</si>
  <si>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</si>
  <si>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</si>
  <si>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</si>
  <si>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</si>
  <si>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</si>
  <si>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</si>
  <si>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</si>
  <si>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</si>
  <si>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</si>
  <si>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</si>
  <si>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</si>
  <si>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</si>
  <si>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</si>
  <si>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</si>
  <si>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</si>
  <si>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</si>
  <si>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</si>
  <si>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</si>
  <si>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</si>
  <si>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</si>
  <si>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</si>
  <si>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</si>
  <si>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</si>
  <si>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</si>
  <si>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</si>
  <si>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</si>
  <si>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</si>
  <si>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</si>
  <si>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</si>
  <si>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</si>
  <si>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</si>
  <si>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</si>
  <si>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</si>
  <si>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</si>
  <si>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</si>
  <si>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</si>
  <si>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</si>
  <si>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</si>
  <si>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</si>
  <si>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</si>
  <si>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</si>
  <si>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</si>
  <si>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</si>
  <si>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</si>
  <si>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</si>
  <si>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</si>
  <si>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</si>
  <si>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</si>
  <si>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</si>
  <si>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</si>
  <si>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</si>
  <si>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</si>
  <si>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</si>
  <si>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</si>
  <si>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</si>
  <si>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</si>
  <si>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</si>
  <si>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</si>
  <si>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</si>
  <si>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</si>
  <si>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</si>
  <si>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</si>
  <si>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</si>
  <si>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</si>
  <si>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</si>
  <si>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</si>
  <si>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</si>
  <si>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</si>
  <si>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</si>
  <si>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</si>
  <si>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</si>
  <si>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</si>
  <si>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</si>
  <si>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</si>
  <si>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</si>
  <si>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</si>
  <si>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</si>
  <si>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</si>
  <si>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</si>
  <si>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</si>
  <si>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</si>
  <si>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</si>
  <si>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</si>
  <si>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</si>
  <si>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</si>
  <si>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</si>
  <si>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</si>
  <si>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</si>
  <si>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</si>
  <si>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</si>
  <si>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</si>
  <si>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</si>
  <si>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</si>
  <si>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</si>
  <si>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</si>
  <si>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</si>
  <si>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</si>
  <si>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</si>
  <si>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</si>
  <si>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</si>
  <si>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</si>
  <si>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</si>
  <si>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</si>
  <si>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</si>
  <si>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</si>
  <si>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</si>
  <si>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</si>
  <si>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</si>
  <si>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</si>
  <si>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</si>
  <si>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</si>
  <si>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</si>
  <si>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</si>
  <si>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</si>
  <si>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</si>
  <si>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</si>
  <si>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</si>
  <si>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</si>
  <si>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</si>
  <si>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</si>
  <si>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</si>
  <si>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</si>
  <si>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</si>
  <si>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</si>
  <si>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</si>
  <si>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</si>
  <si>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</si>
  <si>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</si>
  <si>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</si>
  <si>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</si>
  <si>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</si>
  <si>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</si>
  <si>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</si>
  <si>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</si>
  <si>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</si>
  <si>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</si>
  <si>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</si>
  <si>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</si>
  <si>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</si>
  <si>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</si>
  <si>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</si>
  <si>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</si>
  <si>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</si>
  <si>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</si>
  <si>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</si>
  <si>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</si>
  <si>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</si>
  <si>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</si>
  <si>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</si>
  <si>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</si>
  <si>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DIRECTOR DE AREA “A” </t>
  </si>
  <si>
    <t>DIRECTOR DE OPERACIÓN </t>
  </si>
  <si>
    <t>DIRECCIÓN DE OPERACIÓN</t>
  </si>
  <si>
    <t>MARIO</t>
  </si>
  <si>
    <t xml:space="preserve">GUZMAN </t>
  </si>
  <si>
    <t>ORTÍZ</t>
  </si>
  <si>
    <t>JEFE DE DEPARTAMENTO</t>
  </si>
  <si>
    <t>JEFE DEL DEPARTAMENTO DE MEJORAMIENTO GENÉTICO</t>
  </si>
  <si>
    <t xml:space="preserve">EDGAR </t>
  </si>
  <si>
    <t>CABRERA</t>
  </si>
  <si>
    <t>CASTAÑEDA</t>
  </si>
  <si>
    <t>JEFE DEL DEPARTAMENTO DE DESARROLLO PECUARIO</t>
  </si>
  <si>
    <t>NESTOR</t>
  </si>
  <si>
    <t>ZINTZUN</t>
  </si>
  <si>
    <t>CORIA</t>
  </si>
  <si>
    <t>JEFE DE LA UNIDAD DE FOMENTO GANADERO DE PETÁCHICUARO</t>
  </si>
  <si>
    <t>FRANCISCO JAVIER</t>
  </si>
  <si>
    <t>CISNEROS</t>
  </si>
  <si>
    <t>ALCANTAR</t>
  </si>
  <si>
    <t>JEFE DE LA UNIDAD DE FOMENTO GANADERO DE EL LIMÓN</t>
  </si>
  <si>
    <t>LOPEZ</t>
  </si>
  <si>
    <t>JEFE DE LA UNIDAD DE FOMENTO GANADERO DE TÍPITARO</t>
  </si>
  <si>
    <t>JOSE</t>
  </si>
  <si>
    <t>YAÑEZ</t>
  </si>
  <si>
    <t>OCAMPO</t>
  </si>
  <si>
    <t>JEFE DE LA UNIDAD DE FOMENTO GANADERO DE AMATIQUE</t>
  </si>
  <si>
    <t>MANUEL</t>
  </si>
  <si>
    <t>JUAREZ</t>
  </si>
  <si>
    <t>DE LA VEGA</t>
  </si>
  <si>
    <t>JEFE DE LA UNIDAD DE FOMENTO GANADERO DE TAFETÁN</t>
  </si>
  <si>
    <t>ALFREDO</t>
  </si>
  <si>
    <t>CORTES</t>
  </si>
  <si>
    <t>PAZ</t>
  </si>
  <si>
    <t>DELEGADA ADMINISTRATIVA “B”</t>
  </si>
  <si>
    <t>DELEGADA ADMINISTRATIVA</t>
  </si>
  <si>
    <t>DELEGACION ADMINISTRATIVA</t>
  </si>
  <si>
    <t>JEFE DEL DEPARTAMENTO DE RECURSOS FINANCIEROS Y CONTABILIDAD</t>
  </si>
  <si>
    <t xml:space="preserve">MANUEL </t>
  </si>
  <si>
    <t>JACOBO</t>
  </si>
  <si>
    <t>JEFE DEL DEPARTAMENTO DE RECURSOS HUMANOS,MATERIALES Y SERVICIOS GENERALES</t>
  </si>
  <si>
    <t>DELEGACIÓN ADMINISTRATIVA</t>
  </si>
  <si>
    <t>CRUZ</t>
  </si>
  <si>
    <t>AYALA</t>
  </si>
  <si>
    <t>JEFE DE LA UNIDAD DE FOMENTO GANADERO LA CARRETA</t>
  </si>
  <si>
    <t>DIRECCION DE OPERACIÓN</t>
  </si>
  <si>
    <t>EDGAR ANTONIO</t>
  </si>
  <si>
    <t>ESTRADA</t>
  </si>
  <si>
    <t>BALTAZAR</t>
  </si>
  <si>
    <t>OFICIAL ADMINISTRATIVO</t>
  </si>
  <si>
    <t>MAYRA ALEJANDRA</t>
  </si>
  <si>
    <t>GARCIA</t>
  </si>
  <si>
    <t>VAQUERO</t>
  </si>
  <si>
    <t>ROGELIO</t>
  </si>
  <si>
    <t>ARREGUIN</t>
  </si>
  <si>
    <t>FARIAS</t>
  </si>
  <si>
    <t>ALBERTO</t>
  </si>
  <si>
    <t>HERNANDEZ</t>
  </si>
  <si>
    <t>ALEGRIA</t>
  </si>
  <si>
    <t>OFICIAL INTENDENCIA</t>
  </si>
  <si>
    <t>BLANCA DELIA</t>
  </si>
  <si>
    <t>RODRIGUEZ</t>
  </si>
  <si>
    <t>GUZMAN</t>
  </si>
  <si>
    <t>ESMERALDA</t>
  </si>
  <si>
    <t xml:space="preserve">APARICIO </t>
  </si>
  <si>
    <t>DIAZ</t>
  </si>
  <si>
    <t>ABRAHAM</t>
  </si>
  <si>
    <t>VILLA</t>
  </si>
  <si>
    <t>ROBERIANO</t>
  </si>
  <si>
    <t>REYES</t>
  </si>
  <si>
    <t>SERGIO</t>
  </si>
  <si>
    <t>LARA</t>
  </si>
  <si>
    <t>ALVAREZ</t>
  </si>
  <si>
    <t>JOSE FRANCISCO</t>
  </si>
  <si>
    <t>ELIAS</t>
  </si>
  <si>
    <t>PEREZ</t>
  </si>
  <si>
    <t>AMADO</t>
  </si>
  <si>
    <t>BARAJAS</t>
  </si>
  <si>
    <t>DUARTE</t>
  </si>
  <si>
    <t>JOSE LUIS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</si>
  <si>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</si>
  <si>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</si>
  <si>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</si>
  <si>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</si>
  <si>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</si>
  <si>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</si>
  <si>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</si>
  <si>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</si>
  <si>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</si>
  <si>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 xml:space="preserve">ALEJANDRO </t>
  </si>
  <si>
    <t>CAMPOS</t>
  </si>
  <si>
    <t>CHAVEZ</t>
  </si>
  <si>
    <t>DIRECCION GENERQAL</t>
  </si>
  <si>
    <t>MARTHA GUADALUPE</t>
  </si>
  <si>
    <t>GODINEZ</t>
  </si>
  <si>
    <t>RAMOS</t>
  </si>
  <si>
    <t>OBED</t>
  </si>
  <si>
    <t>ORTIZ</t>
  </si>
  <si>
    <t>ANAYA</t>
  </si>
  <si>
    <t>JOSE GUADALUPE</t>
  </si>
  <si>
    <t>PRECILIANO</t>
  </si>
  <si>
    <t>RIVERA</t>
  </si>
  <si>
    <t>J. SANTIAGO</t>
  </si>
  <si>
    <t>VAZQUEZ</t>
  </si>
  <si>
    <t>HUERTA</t>
  </si>
  <si>
    <t>PESOS MEXICANOS</t>
  </si>
  <si>
    <t>FONDO SOCIAL DE PREVISIÓN MÚLTIPLE</t>
  </si>
  <si>
    <t>MENSUAL</t>
  </si>
  <si>
    <t>SUELDO BASE</t>
  </si>
  <si>
    <t>PESO MEXICANO</t>
  </si>
  <si>
    <t>QUINCENAL</t>
  </si>
  <si>
    <t>COMPENSACIÓN GARANTIZADA</t>
  </si>
  <si>
    <t>COMPENSACION</t>
  </si>
  <si>
    <t>Departamento de Recursos Humanos, Materiales y Servicios Generales</t>
  </si>
  <si>
    <t>Los campos en blanco corresponden a tipos de percepciones que no se generan.  Entró a la institución por relevo institucional</t>
  </si>
  <si>
    <t>Los campos en blanco corresponden a tipos de percepciones que no se generan.  Entró a la institución por relevo institucional.este puesto no tiene clave .</t>
  </si>
  <si>
    <t>JEFA DE DEPARTAMENTO</t>
  </si>
  <si>
    <t>VAQUERA</t>
  </si>
  <si>
    <t xml:space="preserve">JESSICA NAYELY </t>
  </si>
  <si>
    <t>GONZALEZ</t>
  </si>
  <si>
    <t>prima vacacional</t>
  </si>
  <si>
    <t>SEMESTRAL</t>
  </si>
  <si>
    <t>EMILIO</t>
  </si>
  <si>
    <t>VIEYRA</t>
  </si>
  <si>
    <t>VARGAS</t>
  </si>
  <si>
    <t>VACANTE</t>
  </si>
  <si>
    <t>DIANA MIROSLAVA</t>
  </si>
  <si>
    <t>ANGUIANO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</si>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</sst>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$&quot;#,##0.00"/>
    <numFmt numFmtId="166" formatCode="yyyy\-mm\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6" fontId="0" fillId="0" borderId="0" xfId="0" applyNumberFormat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C2" zoomScale="77" zoomScaleNormal="77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12.28515625" customWidth="1"/>
    <col min="13" max="13" width="17.140625" style="8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8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8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128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45200</v>
      </c>
      <c r="C8" s="5">
        <v>45291</v>
      </c>
      <c r="D8" s="3" t="s">
        <v>83</v>
      </c>
      <c r="E8" s="3">
        <v>16</v>
      </c>
      <c r="F8" s="3" t="s">
        <v>217</v>
      </c>
      <c r="G8" s="6" t="s">
        <v>218</v>
      </c>
      <c r="H8" s="6" t="s">
        <v>219</v>
      </c>
      <c r="I8" s="3" t="s">
        <v>341</v>
      </c>
      <c r="J8" s="3" t="s">
        <v>342</v>
      </c>
      <c r="K8" s="3" t="s">
        <v>343</v>
      </c>
      <c r="L8" t="s">
        <v>95</v>
      </c>
      <c r="M8" s="8" t="s">
        <v>96</v>
      </c>
      <c r="N8" s="10">
        <v>59012.72</v>
      </c>
      <c r="O8" s="11" t="s">
        <v>324</v>
      </c>
      <c r="P8" s="10">
        <v>45343.37</v>
      </c>
      <c r="Q8" s="11" t="s">
        <v>324</v>
      </c>
      <c r="R8" s="3">
        <v>1</v>
      </c>
      <c r="T8" s="8">
        <v>1</v>
      </c>
      <c r="U8" s="26">
        <v>1</v>
      </c>
      <c r="W8">
        <f>45343.37*0.25/2</f>
        <v>5667.9212500000003</v>
      </c>
      <c r="AE8" s="23" t="s">
        <v>332</v>
      </c>
      <c r="AF8" s="24">
        <v>45296</v>
      </c>
      <c r="AG8" s="25">
        <v>45291</v>
      </c>
      <c r="AH8" s="6" t="s">
        <v>333</v>
      </c>
    </row>
    <row r="9" spans="1:34" x14ac:dyDescent="0.25">
      <c r="A9" s="3">
        <v>2023</v>
      </c>
      <c r="B9" s="4">
        <v>45200</v>
      </c>
      <c r="C9" s="5">
        <v>45291</v>
      </c>
      <c r="D9" s="3" t="s">
        <v>83</v>
      </c>
      <c r="E9" s="3">
        <v>16</v>
      </c>
      <c r="F9" s="3" t="s">
        <v>220</v>
      </c>
      <c r="G9" s="6" t="s">
        <v>221</v>
      </c>
      <c r="H9" s="6" t="s">
        <v>222</v>
      </c>
      <c r="I9" s="3" t="s">
        <v>223</v>
      </c>
      <c r="J9" s="3" t="s">
        <v>224</v>
      </c>
      <c r="K9" s="3" t="s">
        <v>225</v>
      </c>
      <c r="L9" t="s">
        <v>95</v>
      </c>
      <c r="M9" s="8" t="s">
        <v>96</v>
      </c>
      <c r="N9" s="10">
        <v>47100.37</v>
      </c>
      <c r="O9" s="11" t="s">
        <v>324</v>
      </c>
      <c r="P9" s="10">
        <v>37071.69</v>
      </c>
      <c r="Q9" s="11" t="s">
        <v>324</v>
      </c>
      <c r="R9" s="3">
        <v>2</v>
      </c>
      <c r="T9" s="8">
        <v>2</v>
      </c>
      <c r="U9" s="8">
        <v>2</v>
      </c>
      <c r="W9">
        <f>37071.69*0.25/2</f>
        <v>4633.9612500000003</v>
      </c>
      <c r="AE9" s="23" t="s">
        <v>332</v>
      </c>
      <c r="AF9" s="24">
        <v>45296</v>
      </c>
      <c r="AG9" s="25">
        <v>45291</v>
      </c>
      <c r="AH9" s="6" t="s">
        <v>333</v>
      </c>
    </row>
    <row r="10" spans="1:34" x14ac:dyDescent="0.25">
      <c r="A10" s="3">
        <v>2023</v>
      </c>
      <c r="B10" s="4">
        <v>45200</v>
      </c>
      <c r="C10" s="5">
        <v>45291</v>
      </c>
      <c r="D10" s="3" t="s">
        <v>83</v>
      </c>
      <c r="E10" s="3">
        <v>14</v>
      </c>
      <c r="F10" s="3" t="s">
        <v>226</v>
      </c>
      <c r="G10" s="6" t="s">
        <v>227</v>
      </c>
      <c r="H10" s="6" t="s">
        <v>222</v>
      </c>
      <c r="I10" s="3" t="s">
        <v>228</v>
      </c>
      <c r="J10" s="3" t="s">
        <v>229</v>
      </c>
      <c r="K10" s="3" t="s">
        <v>230</v>
      </c>
      <c r="L10" t="s">
        <v>95</v>
      </c>
      <c r="M10" s="8" t="s">
        <v>96</v>
      </c>
      <c r="N10" s="10">
        <v>23644.74</v>
      </c>
      <c r="O10" s="11" t="s">
        <v>324</v>
      </c>
      <c r="P10" s="10">
        <v>19745.53</v>
      </c>
      <c r="Q10" s="11" t="s">
        <v>324</v>
      </c>
      <c r="R10" s="3">
        <v>3</v>
      </c>
      <c r="T10" s="8">
        <v>3</v>
      </c>
      <c r="U10" s="8">
        <v>3</v>
      </c>
      <c r="W10">
        <f>19745.53*0.25/2</f>
        <v>2468.1912499999999</v>
      </c>
      <c r="AE10" s="23" t="s">
        <v>332</v>
      </c>
      <c r="AF10" s="24">
        <v>45296</v>
      </c>
      <c r="AG10" s="25">
        <v>45291</v>
      </c>
      <c r="AH10" s="6" t="s">
        <v>333</v>
      </c>
    </row>
    <row r="11" spans="1:34" x14ac:dyDescent="0.25">
      <c r="A11" s="3">
        <v>2023</v>
      </c>
      <c r="B11" s="4">
        <v>45200</v>
      </c>
      <c r="C11" s="5">
        <v>45291</v>
      </c>
      <c r="D11" s="3" t="s">
        <v>83</v>
      </c>
      <c r="E11" s="3">
        <v>14</v>
      </c>
      <c r="F11" s="3" t="s">
        <v>226</v>
      </c>
      <c r="G11" s="6" t="s">
        <v>231</v>
      </c>
      <c r="H11" s="6" t="s">
        <v>222</v>
      </c>
      <c r="I11" s="7" t="s">
        <v>232</v>
      </c>
      <c r="J11" s="7" t="s">
        <v>233</v>
      </c>
      <c r="K11" s="7" t="s">
        <v>234</v>
      </c>
      <c r="L11" t="s">
        <v>95</v>
      </c>
      <c r="M11" s="8" t="s">
        <v>96</v>
      </c>
      <c r="N11" s="10">
        <v>23644.74</v>
      </c>
      <c r="O11" s="11" t="s">
        <v>324</v>
      </c>
      <c r="P11" s="10">
        <v>19745.53</v>
      </c>
      <c r="Q11" s="11" t="s">
        <v>324</v>
      </c>
      <c r="R11" s="3">
        <v>4</v>
      </c>
      <c r="T11" s="8">
        <v>4</v>
      </c>
      <c r="U11" s="8">
        <v>4</v>
      </c>
      <c r="W11">
        <f t="shared" ref="W11:W20" si="0">19745.53*0.25/2</f>
        <v>2468.1912499999999</v>
      </c>
      <c r="AE11" s="23" t="s">
        <v>332</v>
      </c>
      <c r="AF11" s="24">
        <v>45296</v>
      </c>
      <c r="AG11" s="25">
        <v>45291</v>
      </c>
      <c r="AH11" s="6" t="s">
        <v>333</v>
      </c>
    </row>
    <row r="12" spans="1:34" ht="30" x14ac:dyDescent="0.25">
      <c r="A12" s="3">
        <v>2023</v>
      </c>
      <c r="B12" s="4">
        <v>45200</v>
      </c>
      <c r="C12" s="5">
        <v>45291</v>
      </c>
      <c r="D12" s="3" t="s">
        <v>83</v>
      </c>
      <c r="E12" s="3">
        <v>14</v>
      </c>
      <c r="F12" s="3" t="s">
        <v>226</v>
      </c>
      <c r="G12" s="6" t="s">
        <v>235</v>
      </c>
      <c r="H12" s="6" t="s">
        <v>222</v>
      </c>
      <c r="I12" s="7" t="s">
        <v>236</v>
      </c>
      <c r="J12" s="7" t="s">
        <v>237</v>
      </c>
      <c r="K12" s="7" t="s">
        <v>238</v>
      </c>
      <c r="L12" t="s">
        <v>95</v>
      </c>
      <c r="M12" s="7" t="s">
        <v>96</v>
      </c>
      <c r="N12" s="10">
        <v>23644.74</v>
      </c>
      <c r="O12" s="11" t="s">
        <v>324</v>
      </c>
      <c r="P12" s="10">
        <v>19745.53</v>
      </c>
      <c r="Q12" s="11" t="s">
        <v>324</v>
      </c>
      <c r="R12" s="3">
        <v>5</v>
      </c>
      <c r="T12" s="16">
        <v>5</v>
      </c>
      <c r="U12" s="16">
        <v>5</v>
      </c>
      <c r="W12">
        <f t="shared" si="0"/>
        <v>2468.1912499999999</v>
      </c>
      <c r="AE12" s="23" t="s">
        <v>332</v>
      </c>
      <c r="AF12" s="24">
        <v>45296</v>
      </c>
      <c r="AG12" s="25">
        <v>45291</v>
      </c>
      <c r="AH12" s="6" t="s">
        <v>333</v>
      </c>
    </row>
    <row r="13" spans="1:34" x14ac:dyDescent="0.25">
      <c r="A13" s="3">
        <v>2023</v>
      </c>
      <c r="B13" s="4">
        <v>45200</v>
      </c>
      <c r="C13" s="5">
        <v>45291</v>
      </c>
      <c r="D13" s="3" t="s">
        <v>83</v>
      </c>
      <c r="E13" s="3">
        <v>14</v>
      </c>
      <c r="F13" s="3" t="s">
        <v>226</v>
      </c>
      <c r="G13" s="6" t="s">
        <v>239</v>
      </c>
      <c r="H13" s="6" t="s">
        <v>222</v>
      </c>
      <c r="I13" s="3" t="s">
        <v>344</v>
      </c>
      <c r="J13" s="3"/>
      <c r="K13" s="3"/>
      <c r="M13" s="3"/>
      <c r="N13" s="10">
        <v>23644.74</v>
      </c>
      <c r="O13" s="11" t="s">
        <v>324</v>
      </c>
      <c r="P13" s="10">
        <v>19745.53</v>
      </c>
      <c r="Q13" s="11" t="s">
        <v>324</v>
      </c>
      <c r="R13" s="3">
        <v>6</v>
      </c>
      <c r="T13" s="16">
        <v>6</v>
      </c>
      <c r="U13" s="16">
        <v>6</v>
      </c>
      <c r="W13">
        <f t="shared" si="0"/>
        <v>2468.1912499999999</v>
      </c>
      <c r="AE13" s="23" t="s">
        <v>332</v>
      </c>
      <c r="AF13" s="24">
        <v>45296</v>
      </c>
      <c r="AG13" s="25">
        <v>45291</v>
      </c>
      <c r="AH13" s="6" t="s">
        <v>333</v>
      </c>
    </row>
    <row r="14" spans="1:34" x14ac:dyDescent="0.25">
      <c r="A14" s="3">
        <v>2023</v>
      </c>
      <c r="B14" s="4">
        <v>45200</v>
      </c>
      <c r="C14" s="5">
        <v>45291</v>
      </c>
      <c r="D14" s="3" t="s">
        <v>83</v>
      </c>
      <c r="E14" s="3">
        <v>14</v>
      </c>
      <c r="F14" s="3" t="s">
        <v>226</v>
      </c>
      <c r="G14" s="6" t="s">
        <v>241</v>
      </c>
      <c r="H14" s="6" t="s">
        <v>222</v>
      </c>
      <c r="I14" s="3" t="s">
        <v>242</v>
      </c>
      <c r="J14" s="3" t="s">
        <v>243</v>
      </c>
      <c r="K14" s="3" t="s">
        <v>244</v>
      </c>
      <c r="L14" t="s">
        <v>95</v>
      </c>
      <c r="M14" s="3" t="s">
        <v>96</v>
      </c>
      <c r="N14" s="10">
        <v>23644.74</v>
      </c>
      <c r="O14" s="11" t="s">
        <v>324</v>
      </c>
      <c r="P14" s="10">
        <v>19745.53</v>
      </c>
      <c r="Q14" s="11" t="s">
        <v>324</v>
      </c>
      <c r="R14" s="3">
        <v>7</v>
      </c>
      <c r="T14" s="8">
        <v>7</v>
      </c>
      <c r="U14" s="8">
        <v>7</v>
      </c>
      <c r="W14">
        <f t="shared" si="0"/>
        <v>2468.1912499999999</v>
      </c>
      <c r="AE14" s="23" t="s">
        <v>332</v>
      </c>
      <c r="AF14" s="24">
        <v>45296</v>
      </c>
      <c r="AG14" s="25">
        <v>45291</v>
      </c>
      <c r="AH14" s="6" t="s">
        <v>333</v>
      </c>
    </row>
    <row r="15" spans="1:34" x14ac:dyDescent="0.25">
      <c r="A15" s="3">
        <v>2023</v>
      </c>
      <c r="B15" s="4">
        <v>45200</v>
      </c>
      <c r="C15" s="5">
        <v>45291</v>
      </c>
      <c r="D15" s="3" t="s">
        <v>83</v>
      </c>
      <c r="E15" s="3">
        <v>14</v>
      </c>
      <c r="F15" s="3" t="s">
        <v>226</v>
      </c>
      <c r="G15" s="6" t="s">
        <v>245</v>
      </c>
      <c r="H15" s="6" t="s">
        <v>222</v>
      </c>
      <c r="I15" s="3" t="s">
        <v>246</v>
      </c>
      <c r="J15" s="3" t="s">
        <v>247</v>
      </c>
      <c r="K15" s="3" t="s">
        <v>248</v>
      </c>
      <c r="L15" t="s">
        <v>95</v>
      </c>
      <c r="M15" s="3" t="s">
        <v>96</v>
      </c>
      <c r="N15" s="10">
        <v>23644.74</v>
      </c>
      <c r="O15" s="11" t="s">
        <v>324</v>
      </c>
      <c r="P15" s="10">
        <v>19745.53</v>
      </c>
      <c r="Q15" s="11" t="s">
        <v>324</v>
      </c>
      <c r="R15" s="3">
        <v>8</v>
      </c>
      <c r="T15" s="8">
        <v>8</v>
      </c>
      <c r="U15" s="8">
        <v>8</v>
      </c>
      <c r="W15">
        <f t="shared" si="0"/>
        <v>2468.1912499999999</v>
      </c>
      <c r="AE15" s="23" t="s">
        <v>332</v>
      </c>
      <c r="AF15" s="24">
        <v>45296</v>
      </c>
      <c r="AG15" s="25">
        <v>45291</v>
      </c>
      <c r="AH15" s="6" t="s">
        <v>333</v>
      </c>
    </row>
    <row r="16" spans="1:34" x14ac:dyDescent="0.25">
      <c r="A16" s="3">
        <v>2023</v>
      </c>
      <c r="B16" s="4">
        <v>45200</v>
      </c>
      <c r="C16" s="5">
        <v>45291</v>
      </c>
      <c r="D16" s="3" t="s">
        <v>83</v>
      </c>
      <c r="E16" s="3">
        <v>14</v>
      </c>
      <c r="F16" s="3" t="s">
        <v>226</v>
      </c>
      <c r="G16" s="6" t="s">
        <v>249</v>
      </c>
      <c r="H16" s="6" t="s">
        <v>222</v>
      </c>
      <c r="I16" s="3" t="s">
        <v>250</v>
      </c>
      <c r="J16" s="3" t="s">
        <v>251</v>
      </c>
      <c r="K16" s="3" t="s">
        <v>252</v>
      </c>
      <c r="L16" t="s">
        <v>95</v>
      </c>
      <c r="M16" s="3" t="s">
        <v>96</v>
      </c>
      <c r="N16" s="10">
        <v>23644.74</v>
      </c>
      <c r="O16" s="11" t="s">
        <v>324</v>
      </c>
      <c r="P16" s="10">
        <v>19745.53</v>
      </c>
      <c r="Q16" s="11" t="s">
        <v>324</v>
      </c>
      <c r="R16" s="3">
        <v>9</v>
      </c>
      <c r="T16" s="8">
        <v>9</v>
      </c>
      <c r="U16" s="8">
        <v>9</v>
      </c>
      <c r="W16">
        <f t="shared" si="0"/>
        <v>2468.1912499999999</v>
      </c>
      <c r="AE16" s="23" t="s">
        <v>332</v>
      </c>
      <c r="AF16" s="24">
        <v>45296</v>
      </c>
      <c r="AG16" s="25">
        <v>45291</v>
      </c>
      <c r="AH16" s="6" t="s">
        <v>333</v>
      </c>
    </row>
    <row r="17" spans="1:34" ht="30" x14ac:dyDescent="0.25">
      <c r="A17" s="3">
        <v>2023</v>
      </c>
      <c r="B17" s="4">
        <v>45200</v>
      </c>
      <c r="C17" s="5">
        <v>45291</v>
      </c>
      <c r="D17" s="3" t="s">
        <v>83</v>
      </c>
      <c r="E17" s="3">
        <v>15</v>
      </c>
      <c r="F17" s="3" t="s">
        <v>253</v>
      </c>
      <c r="G17" s="6" t="s">
        <v>254</v>
      </c>
      <c r="H17" s="6" t="s">
        <v>255</v>
      </c>
      <c r="I17" s="3" t="s">
        <v>337</v>
      </c>
      <c r="J17" s="3" t="s">
        <v>338</v>
      </c>
      <c r="K17" s="3" t="s">
        <v>261</v>
      </c>
      <c r="L17" t="s">
        <v>94</v>
      </c>
      <c r="M17" s="3" t="s">
        <v>97</v>
      </c>
      <c r="N17" s="10">
        <v>39566.79</v>
      </c>
      <c r="O17" s="11" t="s">
        <v>324</v>
      </c>
      <c r="P17" s="10">
        <v>31737.58</v>
      </c>
      <c r="Q17" s="11" t="s">
        <v>324</v>
      </c>
      <c r="R17" s="3">
        <v>10</v>
      </c>
      <c r="T17" s="8">
        <v>10</v>
      </c>
      <c r="U17" s="8">
        <v>10</v>
      </c>
      <c r="W17">
        <f t="shared" si="0"/>
        <v>2468.1912499999999</v>
      </c>
      <c r="AE17" s="23" t="s">
        <v>332</v>
      </c>
      <c r="AF17" s="24">
        <v>45296</v>
      </c>
      <c r="AG17" s="25">
        <v>45291</v>
      </c>
      <c r="AH17" s="6" t="s">
        <v>333</v>
      </c>
    </row>
    <row r="18" spans="1:34" x14ac:dyDescent="0.25">
      <c r="A18" s="3">
        <v>2023</v>
      </c>
      <c r="B18" s="4">
        <v>45200</v>
      </c>
      <c r="C18" s="5">
        <v>45291</v>
      </c>
      <c r="D18" s="3" t="s">
        <v>83</v>
      </c>
      <c r="E18" s="3">
        <v>14</v>
      </c>
      <c r="F18" s="3" t="s">
        <v>226</v>
      </c>
      <c r="G18" s="6" t="s">
        <v>256</v>
      </c>
      <c r="H18" s="6" t="s">
        <v>255</v>
      </c>
      <c r="I18" s="3" t="s">
        <v>257</v>
      </c>
      <c r="J18" s="3" t="s">
        <v>247</v>
      </c>
      <c r="K18" s="3" t="s">
        <v>258</v>
      </c>
      <c r="L18" t="s">
        <v>95</v>
      </c>
      <c r="M18" s="3" t="s">
        <v>96</v>
      </c>
      <c r="N18" s="10">
        <v>23644.74</v>
      </c>
      <c r="O18" s="11" t="s">
        <v>324</v>
      </c>
      <c r="P18" s="10">
        <v>19745.53</v>
      </c>
      <c r="Q18" s="11" t="s">
        <v>324</v>
      </c>
      <c r="R18" s="3">
        <v>11</v>
      </c>
      <c r="T18" s="8">
        <v>11</v>
      </c>
      <c r="U18" s="8">
        <v>11</v>
      </c>
      <c r="W18">
        <f t="shared" si="0"/>
        <v>2468.1912499999999</v>
      </c>
      <c r="AE18" s="23" t="s">
        <v>332</v>
      </c>
      <c r="AF18" s="24">
        <v>45296</v>
      </c>
      <c r="AG18" s="25">
        <v>45291</v>
      </c>
      <c r="AH18" s="6" t="s">
        <v>333</v>
      </c>
    </row>
    <row r="19" spans="1:34" x14ac:dyDescent="0.25">
      <c r="A19" s="3">
        <v>2023</v>
      </c>
      <c r="B19" s="4">
        <v>45200</v>
      </c>
      <c r="C19" s="5">
        <v>45291</v>
      </c>
      <c r="D19" s="3" t="s">
        <v>83</v>
      </c>
      <c r="E19" s="3">
        <v>14</v>
      </c>
      <c r="F19" s="3" t="s">
        <v>335</v>
      </c>
      <c r="G19" s="6" t="s">
        <v>259</v>
      </c>
      <c r="H19" s="6" t="s">
        <v>260</v>
      </c>
      <c r="I19" s="3" t="s">
        <v>344</v>
      </c>
      <c r="J19" s="3"/>
      <c r="K19" s="3"/>
      <c r="N19" s="10">
        <v>23644.74</v>
      </c>
      <c r="O19" s="11" t="s">
        <v>324</v>
      </c>
      <c r="P19" s="10">
        <v>19745.53</v>
      </c>
      <c r="Q19" s="11" t="s">
        <v>324</v>
      </c>
      <c r="R19" s="3">
        <v>12</v>
      </c>
      <c r="T19" s="8">
        <v>12</v>
      </c>
      <c r="U19" s="8">
        <v>12</v>
      </c>
      <c r="W19">
        <f t="shared" si="0"/>
        <v>2468.1912499999999</v>
      </c>
      <c r="AE19" s="23" t="s">
        <v>332</v>
      </c>
      <c r="AF19" s="24">
        <v>45296</v>
      </c>
      <c r="AG19" s="25">
        <v>45291</v>
      </c>
      <c r="AH19" s="6" t="s">
        <v>333</v>
      </c>
    </row>
    <row r="20" spans="1:34" ht="30" x14ac:dyDescent="0.25">
      <c r="A20" s="3">
        <v>2023</v>
      </c>
      <c r="B20" s="4">
        <v>45200</v>
      </c>
      <c r="C20" s="5">
        <v>45291</v>
      </c>
      <c r="D20" s="8" t="s">
        <v>83</v>
      </c>
      <c r="E20" s="3">
        <v>14</v>
      </c>
      <c r="F20" s="3" t="s">
        <v>226</v>
      </c>
      <c r="G20" s="6" t="s">
        <v>263</v>
      </c>
      <c r="H20" s="6" t="s">
        <v>264</v>
      </c>
      <c r="I20" s="3" t="s">
        <v>265</v>
      </c>
      <c r="J20" s="3" t="s">
        <v>266</v>
      </c>
      <c r="K20" s="3" t="s">
        <v>267</v>
      </c>
      <c r="L20" t="s">
        <v>95</v>
      </c>
      <c r="M20" s="8" t="s">
        <v>96</v>
      </c>
      <c r="N20" s="10">
        <v>23644.74</v>
      </c>
      <c r="O20" s="11" t="s">
        <v>324</v>
      </c>
      <c r="P20" s="10">
        <v>19745.53</v>
      </c>
      <c r="Q20" s="11" t="s">
        <v>324</v>
      </c>
      <c r="R20" s="3">
        <v>13</v>
      </c>
      <c r="T20" s="8">
        <v>13</v>
      </c>
      <c r="U20" s="8">
        <v>13</v>
      </c>
      <c r="W20">
        <f t="shared" si="0"/>
        <v>2468.1912499999999</v>
      </c>
      <c r="AE20" s="23" t="s">
        <v>332</v>
      </c>
      <c r="AF20" s="24">
        <v>45296</v>
      </c>
      <c r="AG20" s="25">
        <v>45291</v>
      </c>
      <c r="AH20" s="6" t="s">
        <v>333</v>
      </c>
    </row>
    <row r="21" spans="1:34" ht="30" x14ac:dyDescent="0.25">
      <c r="A21" s="3">
        <v>2023</v>
      </c>
      <c r="B21" s="4">
        <v>45200</v>
      </c>
      <c r="C21" s="5">
        <v>45291</v>
      </c>
      <c r="D21" s="3" t="s">
        <v>85</v>
      </c>
      <c r="F21" s="6" t="s">
        <v>268</v>
      </c>
      <c r="G21" s="6" t="s">
        <v>268</v>
      </c>
      <c r="H21" s="6" t="s">
        <v>264</v>
      </c>
      <c r="I21" s="3" t="s">
        <v>269</v>
      </c>
      <c r="J21" s="3" t="s">
        <v>252</v>
      </c>
      <c r="K21" s="3" t="s">
        <v>270</v>
      </c>
      <c r="L21" t="s">
        <v>94</v>
      </c>
      <c r="M21" s="8" t="s">
        <v>97</v>
      </c>
      <c r="N21" s="8">
        <f>3775.61*2</f>
        <v>7551.22</v>
      </c>
      <c r="O21" s="11" t="s">
        <v>324</v>
      </c>
      <c r="P21" s="8">
        <f>3409.78*2</f>
        <v>6819.56</v>
      </c>
      <c r="Q21" s="11" t="s">
        <v>324</v>
      </c>
      <c r="R21" s="3">
        <v>14</v>
      </c>
      <c r="T21" s="8">
        <v>14</v>
      </c>
      <c r="U21" s="8">
        <v>14</v>
      </c>
      <c r="W21">
        <f t="shared" ref="W21:W23" si="1">6819.56*0.25/2</f>
        <v>852.44500000000005</v>
      </c>
      <c r="AE21" s="23" t="s">
        <v>332</v>
      </c>
      <c r="AF21" s="24">
        <v>45296</v>
      </c>
      <c r="AG21" s="25">
        <v>45291</v>
      </c>
      <c r="AH21" s="6" t="s">
        <v>334</v>
      </c>
    </row>
    <row r="22" spans="1:34" x14ac:dyDescent="0.25">
      <c r="A22" s="3">
        <v>2023</v>
      </c>
      <c r="B22" s="4">
        <v>45200</v>
      </c>
      <c r="C22" s="5">
        <v>45291</v>
      </c>
      <c r="D22" s="3" t="s">
        <v>85</v>
      </c>
      <c r="F22" s="6" t="s">
        <v>271</v>
      </c>
      <c r="G22" s="6" t="s">
        <v>271</v>
      </c>
      <c r="H22" s="6" t="s">
        <v>264</v>
      </c>
      <c r="I22" s="3" t="s">
        <v>272</v>
      </c>
      <c r="J22" s="3" t="s">
        <v>273</v>
      </c>
      <c r="K22" s="3" t="s">
        <v>274</v>
      </c>
      <c r="L22" t="s">
        <v>95</v>
      </c>
      <c r="M22" s="8" t="s">
        <v>96</v>
      </c>
      <c r="N22" s="10">
        <v>7551.22</v>
      </c>
      <c r="O22" s="11" t="s">
        <v>324</v>
      </c>
      <c r="P22" s="8">
        <f>3409.78*2</f>
        <v>6819.56</v>
      </c>
      <c r="Q22" s="11" t="s">
        <v>324</v>
      </c>
      <c r="R22" s="3">
        <v>15</v>
      </c>
      <c r="T22" s="8">
        <v>15</v>
      </c>
      <c r="U22" s="8">
        <v>15</v>
      </c>
      <c r="W22">
        <f t="shared" si="1"/>
        <v>852.44500000000005</v>
      </c>
      <c r="AE22" s="23" t="s">
        <v>332</v>
      </c>
      <c r="AF22" s="24">
        <v>45296</v>
      </c>
      <c r="AG22" s="25">
        <v>45291</v>
      </c>
      <c r="AH22" s="6" t="s">
        <v>334</v>
      </c>
    </row>
    <row r="23" spans="1:34" x14ac:dyDescent="0.25">
      <c r="A23" s="3">
        <v>2023</v>
      </c>
      <c r="B23" s="4">
        <v>45200</v>
      </c>
      <c r="C23" s="5">
        <v>45291</v>
      </c>
      <c r="D23" s="3" t="s">
        <v>85</v>
      </c>
      <c r="F23" s="6" t="s">
        <v>271</v>
      </c>
      <c r="G23" s="6" t="s">
        <v>271</v>
      </c>
      <c r="H23" s="6" t="s">
        <v>264</v>
      </c>
      <c r="I23" s="3" t="s">
        <v>275</v>
      </c>
      <c r="J23" s="3" t="s">
        <v>276</v>
      </c>
      <c r="K23" s="3" t="s">
        <v>277</v>
      </c>
      <c r="L23" t="s">
        <v>95</v>
      </c>
      <c r="M23" s="8" t="s">
        <v>96</v>
      </c>
      <c r="N23" s="10">
        <v>7551.22</v>
      </c>
      <c r="O23" s="11" t="s">
        <v>324</v>
      </c>
      <c r="P23" s="8">
        <f>3409.78*2</f>
        <v>6819.56</v>
      </c>
      <c r="Q23" s="11" t="s">
        <v>324</v>
      </c>
      <c r="R23" s="3">
        <v>16</v>
      </c>
      <c r="T23" s="8">
        <v>16</v>
      </c>
      <c r="U23" s="8">
        <v>16</v>
      </c>
      <c r="W23">
        <f t="shared" si="1"/>
        <v>852.44500000000005</v>
      </c>
      <c r="AE23" s="23" t="s">
        <v>332</v>
      </c>
      <c r="AF23" s="24">
        <v>45296</v>
      </c>
      <c r="AG23" s="25">
        <v>45291</v>
      </c>
      <c r="AH23" s="6" t="s">
        <v>334</v>
      </c>
    </row>
    <row r="24" spans="1:34" ht="30" x14ac:dyDescent="0.25">
      <c r="A24" s="3">
        <v>2023</v>
      </c>
      <c r="B24" s="4">
        <v>45200</v>
      </c>
      <c r="C24" s="5">
        <v>45291</v>
      </c>
      <c r="D24" s="3" t="s">
        <v>85</v>
      </c>
      <c r="F24" t="s">
        <v>278</v>
      </c>
      <c r="G24" t="s">
        <v>278</v>
      </c>
      <c r="H24" s="6" t="s">
        <v>255</v>
      </c>
      <c r="I24" s="3" t="s">
        <v>279</v>
      </c>
      <c r="J24" s="3" t="s">
        <v>280</v>
      </c>
      <c r="K24" s="3" t="s">
        <v>281</v>
      </c>
      <c r="L24" t="s">
        <v>94</v>
      </c>
      <c r="M24" s="8" t="s">
        <v>97</v>
      </c>
      <c r="N24" s="8">
        <f>3548.28*2</f>
        <v>7096.56</v>
      </c>
      <c r="O24" s="11" t="s">
        <v>324</v>
      </c>
      <c r="P24" s="8">
        <f>3868.91*2</f>
        <v>7737.82</v>
      </c>
      <c r="Q24" s="11" t="s">
        <v>324</v>
      </c>
      <c r="R24" s="3">
        <v>17</v>
      </c>
      <c r="T24" s="8">
        <v>17</v>
      </c>
      <c r="U24" s="8">
        <v>17</v>
      </c>
      <c r="W24">
        <f>7737.82*0.25/2</f>
        <v>967.22749999999996</v>
      </c>
      <c r="AE24" s="23" t="s">
        <v>332</v>
      </c>
      <c r="AF24" s="24">
        <v>45296</v>
      </c>
      <c r="AG24" s="25">
        <v>45291</v>
      </c>
      <c r="AH24" s="6" t="s">
        <v>334</v>
      </c>
    </row>
    <row r="25" spans="1:34" x14ac:dyDescent="0.25">
      <c r="A25" s="3">
        <v>2023</v>
      </c>
      <c r="B25" s="4">
        <v>45200</v>
      </c>
      <c r="C25" s="5">
        <v>45291</v>
      </c>
      <c r="D25" s="3" t="s">
        <v>85</v>
      </c>
      <c r="F25" t="s">
        <v>268</v>
      </c>
      <c r="G25" t="s">
        <v>268</v>
      </c>
      <c r="H25" s="6" t="s">
        <v>255</v>
      </c>
      <c r="I25" s="3" t="s">
        <v>282</v>
      </c>
      <c r="J25" s="3" t="s">
        <v>283</v>
      </c>
      <c r="K25" s="3" t="s">
        <v>262</v>
      </c>
      <c r="L25" t="s">
        <v>94</v>
      </c>
      <c r="M25" s="8" t="s">
        <v>97</v>
      </c>
      <c r="N25" s="10">
        <v>7551.74</v>
      </c>
      <c r="O25" s="11" t="s">
        <v>324</v>
      </c>
      <c r="P25" s="8">
        <f>4055.94*2</f>
        <v>8111.88</v>
      </c>
      <c r="Q25" s="11" t="s">
        <v>324</v>
      </c>
      <c r="R25" s="3">
        <v>18</v>
      </c>
      <c r="T25" s="8">
        <v>18</v>
      </c>
      <c r="U25" s="8">
        <v>18</v>
      </c>
      <c r="W25">
        <f>8111.88*0.25/2</f>
        <v>1013.985</v>
      </c>
      <c r="AE25" s="23" t="s">
        <v>332</v>
      </c>
      <c r="AF25" s="24">
        <v>45296</v>
      </c>
      <c r="AG25" s="25">
        <v>45291</v>
      </c>
      <c r="AH25" s="6" t="s">
        <v>334</v>
      </c>
    </row>
    <row r="26" spans="1:34" x14ac:dyDescent="0.25">
      <c r="A26" s="3">
        <v>2023</v>
      </c>
      <c r="B26" s="4">
        <v>45200</v>
      </c>
      <c r="C26" s="5">
        <v>45291</v>
      </c>
      <c r="D26" s="3" t="s">
        <v>85</v>
      </c>
      <c r="F26" t="s">
        <v>268</v>
      </c>
      <c r="G26" t="s">
        <v>268</v>
      </c>
      <c r="H26" s="6" t="s">
        <v>255</v>
      </c>
      <c r="I26" s="3" t="s">
        <v>344</v>
      </c>
      <c r="J26" s="3"/>
      <c r="K26" s="3"/>
      <c r="N26" s="10">
        <v>7551.74</v>
      </c>
      <c r="O26" s="11" t="s">
        <v>324</v>
      </c>
      <c r="P26" s="8">
        <f>4055.94*2</f>
        <v>8111.88</v>
      </c>
      <c r="Q26" s="11" t="s">
        <v>324</v>
      </c>
      <c r="R26" s="3">
        <v>19</v>
      </c>
      <c r="T26" s="8">
        <v>19</v>
      </c>
      <c r="U26" s="8">
        <v>19</v>
      </c>
      <c r="W26">
        <f>8111.88*0.25/2</f>
        <v>1013.985</v>
      </c>
      <c r="AE26" s="23" t="s">
        <v>332</v>
      </c>
      <c r="AF26" s="24">
        <v>45296</v>
      </c>
      <c r="AG26" s="25">
        <v>45291</v>
      </c>
      <c r="AH26" s="6" t="s">
        <v>334</v>
      </c>
    </row>
    <row r="27" spans="1:34" x14ac:dyDescent="0.25">
      <c r="A27" s="3">
        <v>2023</v>
      </c>
      <c r="B27" s="4">
        <v>45200</v>
      </c>
      <c r="C27" s="5">
        <v>45291</v>
      </c>
      <c r="D27" s="3" t="s">
        <v>85</v>
      </c>
      <c r="F27" t="s">
        <v>271</v>
      </c>
      <c r="G27" t="s">
        <v>271</v>
      </c>
      <c r="H27" s="6" t="s">
        <v>264</v>
      </c>
      <c r="I27" s="3" t="s">
        <v>285</v>
      </c>
      <c r="J27" s="3" t="s">
        <v>274</v>
      </c>
      <c r="K27" s="3" t="s">
        <v>286</v>
      </c>
      <c r="L27" t="s">
        <v>95</v>
      </c>
      <c r="M27" s="8" t="s">
        <v>96</v>
      </c>
      <c r="N27" s="8">
        <f>3245.17*2</f>
        <v>6490.34</v>
      </c>
      <c r="O27" s="11" t="s">
        <v>324</v>
      </c>
      <c r="P27" s="8">
        <f>3077.84*2</f>
        <v>6155.68</v>
      </c>
      <c r="Q27" s="11" t="s">
        <v>324</v>
      </c>
      <c r="R27" s="3">
        <v>20</v>
      </c>
      <c r="T27" s="8">
        <v>20</v>
      </c>
      <c r="U27" s="8">
        <v>20</v>
      </c>
      <c r="W27">
        <f>6155.68*0.25/2</f>
        <v>769.46</v>
      </c>
      <c r="AE27" s="23" t="s">
        <v>332</v>
      </c>
      <c r="AF27" s="24">
        <v>45296</v>
      </c>
      <c r="AG27" s="25">
        <v>45291</v>
      </c>
      <c r="AH27" s="6" t="s">
        <v>334</v>
      </c>
    </row>
    <row r="28" spans="1:34" x14ac:dyDescent="0.25">
      <c r="A28" s="3">
        <v>2023</v>
      </c>
      <c r="B28" s="4">
        <v>45200</v>
      </c>
      <c r="C28" s="5">
        <v>45291</v>
      </c>
      <c r="D28" s="3" t="s">
        <v>85</v>
      </c>
      <c r="F28" t="s">
        <v>271</v>
      </c>
      <c r="G28" t="s">
        <v>271</v>
      </c>
      <c r="H28" s="6" t="s">
        <v>264</v>
      </c>
      <c r="I28" s="3" t="s">
        <v>287</v>
      </c>
      <c r="J28" s="3" t="s">
        <v>284</v>
      </c>
      <c r="K28" s="3" t="s">
        <v>288</v>
      </c>
      <c r="L28" t="s">
        <v>95</v>
      </c>
      <c r="M28" s="8" t="s">
        <v>96</v>
      </c>
      <c r="N28" s="10">
        <v>6490.34</v>
      </c>
      <c r="O28" s="11" t="s">
        <v>324</v>
      </c>
      <c r="P28" s="8">
        <f t="shared" ref="P28:P38" si="2">3077.84*2</f>
        <v>6155.68</v>
      </c>
      <c r="Q28" s="11" t="s">
        <v>324</v>
      </c>
      <c r="R28" s="3">
        <v>21</v>
      </c>
      <c r="T28" s="8">
        <v>21</v>
      </c>
      <c r="U28" s="8">
        <v>21</v>
      </c>
      <c r="W28">
        <f t="shared" ref="W28:W43" si="3">6155.68*0.25/2</f>
        <v>769.46</v>
      </c>
      <c r="AE28" s="23" t="s">
        <v>332</v>
      </c>
      <c r="AF28" s="24">
        <v>45296</v>
      </c>
      <c r="AG28" s="25">
        <v>45291</v>
      </c>
      <c r="AH28" s="6" t="s">
        <v>334</v>
      </c>
    </row>
    <row r="29" spans="1:34" x14ac:dyDescent="0.25">
      <c r="A29" s="3">
        <v>2023</v>
      </c>
      <c r="B29" s="4">
        <v>45200</v>
      </c>
      <c r="C29" s="5">
        <v>45291</v>
      </c>
      <c r="D29" s="3" t="s">
        <v>85</v>
      </c>
      <c r="F29" t="s">
        <v>271</v>
      </c>
      <c r="G29" t="s">
        <v>271</v>
      </c>
      <c r="H29" s="6" t="s">
        <v>264</v>
      </c>
      <c r="I29" s="3" t="s">
        <v>289</v>
      </c>
      <c r="J29" s="3" t="s">
        <v>290</v>
      </c>
      <c r="K29" s="3" t="s">
        <v>291</v>
      </c>
      <c r="L29" t="s">
        <v>95</v>
      </c>
      <c r="M29" s="8" t="s">
        <v>96</v>
      </c>
      <c r="N29" s="10">
        <v>6490.34</v>
      </c>
      <c r="O29" s="11" t="s">
        <v>324</v>
      </c>
      <c r="P29" s="8">
        <f t="shared" si="2"/>
        <v>6155.68</v>
      </c>
      <c r="Q29" s="11" t="s">
        <v>324</v>
      </c>
      <c r="R29" s="3">
        <v>22</v>
      </c>
      <c r="T29" s="8">
        <v>22</v>
      </c>
      <c r="U29" s="8">
        <v>22</v>
      </c>
      <c r="W29">
        <f t="shared" si="3"/>
        <v>769.46</v>
      </c>
      <c r="AE29" s="23" t="s">
        <v>332</v>
      </c>
      <c r="AF29" s="24">
        <v>45296</v>
      </c>
      <c r="AG29" s="25">
        <v>45291</v>
      </c>
      <c r="AH29" s="6" t="s">
        <v>334</v>
      </c>
    </row>
    <row r="30" spans="1:34" ht="30" x14ac:dyDescent="0.25">
      <c r="A30" s="3">
        <v>2023</v>
      </c>
      <c r="B30" s="4">
        <v>45200</v>
      </c>
      <c r="C30" s="5">
        <v>45291</v>
      </c>
      <c r="D30" s="3" t="s">
        <v>85</v>
      </c>
      <c r="F30" t="s">
        <v>271</v>
      </c>
      <c r="G30" t="s">
        <v>271</v>
      </c>
      <c r="H30" s="6" t="s">
        <v>264</v>
      </c>
      <c r="I30" s="3" t="s">
        <v>292</v>
      </c>
      <c r="J30" s="3" t="s">
        <v>293</v>
      </c>
      <c r="K30" s="3" t="s">
        <v>294</v>
      </c>
      <c r="L30" t="s">
        <v>95</v>
      </c>
      <c r="M30" s="8" t="s">
        <v>96</v>
      </c>
      <c r="N30" s="10">
        <v>6490.34</v>
      </c>
      <c r="O30" s="11" t="s">
        <v>324</v>
      </c>
      <c r="P30" s="8">
        <f t="shared" si="2"/>
        <v>6155.68</v>
      </c>
      <c r="Q30" s="11" t="s">
        <v>324</v>
      </c>
      <c r="R30" s="3">
        <v>23</v>
      </c>
      <c r="T30" s="8">
        <v>23</v>
      </c>
      <c r="U30" s="8">
        <v>23</v>
      </c>
      <c r="W30">
        <f t="shared" si="3"/>
        <v>769.46</v>
      </c>
      <c r="AE30" s="23" t="s">
        <v>332</v>
      </c>
      <c r="AF30" s="24">
        <v>45296</v>
      </c>
      <c r="AG30" s="25">
        <v>45291</v>
      </c>
      <c r="AH30" s="6" t="s">
        <v>334</v>
      </c>
    </row>
    <row r="31" spans="1:34" x14ac:dyDescent="0.25">
      <c r="A31" s="3">
        <v>2023</v>
      </c>
      <c r="B31" s="4">
        <v>45200</v>
      </c>
      <c r="C31" s="5">
        <v>45291</v>
      </c>
      <c r="D31" s="3" t="s">
        <v>85</v>
      </c>
      <c r="F31" t="s">
        <v>271</v>
      </c>
      <c r="G31" t="s">
        <v>271</v>
      </c>
      <c r="H31" s="6" t="s">
        <v>264</v>
      </c>
      <c r="I31" s="3" t="s">
        <v>295</v>
      </c>
      <c r="J31" s="9" t="s">
        <v>296</v>
      </c>
      <c r="K31" s="9" t="s">
        <v>297</v>
      </c>
      <c r="L31" t="s">
        <v>95</v>
      </c>
      <c r="M31" s="8" t="s">
        <v>96</v>
      </c>
      <c r="N31" s="10">
        <v>6490.34</v>
      </c>
      <c r="O31" s="11" t="s">
        <v>324</v>
      </c>
      <c r="P31" s="8">
        <f t="shared" si="2"/>
        <v>6155.68</v>
      </c>
      <c r="Q31" s="11" t="s">
        <v>324</v>
      </c>
      <c r="R31" s="3">
        <v>24</v>
      </c>
      <c r="T31" s="8">
        <v>24</v>
      </c>
      <c r="U31" s="8">
        <v>24</v>
      </c>
      <c r="W31">
        <f t="shared" si="3"/>
        <v>769.46</v>
      </c>
      <c r="AE31" s="23" t="s">
        <v>332</v>
      </c>
      <c r="AF31" s="24">
        <v>45296</v>
      </c>
      <c r="AG31" s="25">
        <v>45291</v>
      </c>
      <c r="AH31" s="6" t="s">
        <v>334</v>
      </c>
    </row>
    <row r="32" spans="1:34" x14ac:dyDescent="0.25">
      <c r="A32" s="3">
        <v>2023</v>
      </c>
      <c r="B32" s="4">
        <v>45200</v>
      </c>
      <c r="C32" s="5">
        <v>45291</v>
      </c>
      <c r="D32" s="3" t="s">
        <v>85</v>
      </c>
      <c r="F32" t="s">
        <v>271</v>
      </c>
      <c r="G32" t="s">
        <v>271</v>
      </c>
      <c r="H32" s="6" t="s">
        <v>264</v>
      </c>
      <c r="I32" s="3" t="s">
        <v>298</v>
      </c>
      <c r="J32" s="3" t="s">
        <v>299</v>
      </c>
      <c r="K32" s="3" t="s">
        <v>280</v>
      </c>
      <c r="L32" t="s">
        <v>95</v>
      </c>
      <c r="M32" s="8" t="s">
        <v>96</v>
      </c>
      <c r="N32" s="10">
        <v>6490.34</v>
      </c>
      <c r="O32" s="11" t="s">
        <v>324</v>
      </c>
      <c r="P32" s="8">
        <f t="shared" si="2"/>
        <v>6155.68</v>
      </c>
      <c r="Q32" s="11" t="s">
        <v>324</v>
      </c>
      <c r="R32" s="3">
        <v>25</v>
      </c>
      <c r="T32" s="8">
        <v>25</v>
      </c>
      <c r="U32" s="8">
        <v>25</v>
      </c>
      <c r="W32">
        <f t="shared" si="3"/>
        <v>769.46</v>
      </c>
      <c r="AE32" s="23" t="s">
        <v>332</v>
      </c>
      <c r="AF32" s="24">
        <v>45296</v>
      </c>
      <c r="AG32" s="25">
        <v>45291</v>
      </c>
      <c r="AH32" s="6" t="s">
        <v>334</v>
      </c>
    </row>
    <row r="33" spans="1:34" x14ac:dyDescent="0.25">
      <c r="A33" s="3">
        <v>2023</v>
      </c>
      <c r="B33" s="4">
        <v>45200</v>
      </c>
      <c r="C33" s="5">
        <v>45291</v>
      </c>
      <c r="D33" s="3" t="s">
        <v>85</v>
      </c>
      <c r="F33" t="s">
        <v>271</v>
      </c>
      <c r="G33" t="s">
        <v>271</v>
      </c>
      <c r="H33" s="6" t="s">
        <v>264</v>
      </c>
      <c r="I33" s="3" t="s">
        <v>300</v>
      </c>
      <c r="J33" s="3" t="s">
        <v>301</v>
      </c>
      <c r="K33" s="3" t="s">
        <v>302</v>
      </c>
      <c r="L33" t="s">
        <v>95</v>
      </c>
      <c r="M33" s="8" t="s">
        <v>96</v>
      </c>
      <c r="N33" s="10">
        <v>6490.34</v>
      </c>
      <c r="O33" s="11" t="s">
        <v>324</v>
      </c>
      <c r="P33" s="8">
        <f t="shared" si="2"/>
        <v>6155.68</v>
      </c>
      <c r="Q33" s="11" t="s">
        <v>324</v>
      </c>
      <c r="R33" s="3">
        <v>26</v>
      </c>
      <c r="T33" s="8">
        <v>26</v>
      </c>
      <c r="U33" s="8">
        <v>26</v>
      </c>
      <c r="W33">
        <f t="shared" si="3"/>
        <v>769.46</v>
      </c>
      <c r="AE33" s="23" t="s">
        <v>332</v>
      </c>
      <c r="AF33" s="24">
        <v>45296</v>
      </c>
      <c r="AG33" s="25">
        <v>45291</v>
      </c>
      <c r="AH33" s="6" t="s">
        <v>334</v>
      </c>
    </row>
    <row r="34" spans="1:34" x14ac:dyDescent="0.25">
      <c r="A34" s="3">
        <v>2023</v>
      </c>
      <c r="B34" s="4">
        <v>45200</v>
      </c>
      <c r="C34" s="5">
        <v>45291</v>
      </c>
      <c r="D34" s="3" t="s">
        <v>85</v>
      </c>
      <c r="F34" t="s">
        <v>271</v>
      </c>
      <c r="G34" t="s">
        <v>271</v>
      </c>
      <c r="H34" s="6" t="s">
        <v>264</v>
      </c>
      <c r="I34" s="3" t="s">
        <v>303</v>
      </c>
      <c r="J34" s="3" t="s">
        <v>304</v>
      </c>
      <c r="K34" s="3" t="s">
        <v>240</v>
      </c>
      <c r="L34" t="s">
        <v>95</v>
      </c>
      <c r="M34" s="8" t="s">
        <v>96</v>
      </c>
      <c r="N34" s="10">
        <v>6490.34</v>
      </c>
      <c r="O34" s="11" t="s">
        <v>324</v>
      </c>
      <c r="P34" s="8">
        <f t="shared" si="2"/>
        <v>6155.68</v>
      </c>
      <c r="Q34" s="11" t="s">
        <v>324</v>
      </c>
      <c r="R34" s="3">
        <v>27</v>
      </c>
      <c r="T34" s="8">
        <v>27</v>
      </c>
      <c r="U34" s="8">
        <v>27</v>
      </c>
      <c r="W34">
        <f t="shared" si="3"/>
        <v>769.46</v>
      </c>
      <c r="AE34" s="23" t="s">
        <v>332</v>
      </c>
      <c r="AF34" s="24">
        <v>45296</v>
      </c>
      <c r="AG34" s="25">
        <v>45291</v>
      </c>
      <c r="AH34" s="6" t="s">
        <v>334</v>
      </c>
    </row>
    <row r="35" spans="1:34" x14ac:dyDescent="0.25">
      <c r="A35" s="3">
        <v>2023</v>
      </c>
      <c r="B35" s="4">
        <v>45200</v>
      </c>
      <c r="C35" s="5">
        <v>45291</v>
      </c>
      <c r="D35" s="3" t="s">
        <v>85</v>
      </c>
      <c r="F35" t="s">
        <v>271</v>
      </c>
      <c r="G35" t="s">
        <v>271</v>
      </c>
      <c r="H35" s="6" t="s">
        <v>264</v>
      </c>
      <c r="I35" s="3" t="s">
        <v>305</v>
      </c>
      <c r="J35" s="3" t="s">
        <v>306</v>
      </c>
      <c r="K35" s="3" t="s">
        <v>294</v>
      </c>
      <c r="L35" t="s">
        <v>95</v>
      </c>
      <c r="M35" s="8" t="s">
        <v>96</v>
      </c>
      <c r="N35" s="10">
        <v>6490.34</v>
      </c>
      <c r="O35" s="11" t="s">
        <v>324</v>
      </c>
      <c r="P35" s="8">
        <f t="shared" si="2"/>
        <v>6155.68</v>
      </c>
      <c r="Q35" s="11" t="s">
        <v>324</v>
      </c>
      <c r="R35" s="3">
        <v>28</v>
      </c>
      <c r="T35" s="8">
        <v>28</v>
      </c>
      <c r="U35" s="8">
        <v>28</v>
      </c>
      <c r="W35">
        <f t="shared" si="3"/>
        <v>769.46</v>
      </c>
      <c r="AE35" s="23" t="s">
        <v>332</v>
      </c>
      <c r="AF35" s="24">
        <v>45296</v>
      </c>
      <c r="AG35" s="25">
        <v>45291</v>
      </c>
      <c r="AH35" s="6" t="s">
        <v>334</v>
      </c>
    </row>
    <row r="36" spans="1:34" x14ac:dyDescent="0.25">
      <c r="A36" s="3">
        <v>2023</v>
      </c>
      <c r="B36" s="4">
        <v>45200</v>
      </c>
      <c r="C36" s="5">
        <v>45291</v>
      </c>
      <c r="D36" s="3" t="s">
        <v>85</v>
      </c>
      <c r="F36" t="s">
        <v>271</v>
      </c>
      <c r="G36" t="s">
        <v>271</v>
      </c>
      <c r="H36" s="6" t="s">
        <v>264</v>
      </c>
      <c r="I36" s="3" t="s">
        <v>307</v>
      </c>
      <c r="J36" s="3" t="s">
        <v>301</v>
      </c>
      <c r="K36" s="3" t="s">
        <v>302</v>
      </c>
      <c r="L36" t="s">
        <v>95</v>
      </c>
      <c r="M36" s="8" t="s">
        <v>96</v>
      </c>
      <c r="N36" s="10">
        <v>6490.34</v>
      </c>
      <c r="O36" s="11" t="s">
        <v>324</v>
      </c>
      <c r="P36" s="8">
        <f t="shared" si="2"/>
        <v>6155.68</v>
      </c>
      <c r="Q36" s="11" t="s">
        <v>324</v>
      </c>
      <c r="R36" s="3">
        <v>29</v>
      </c>
      <c r="T36" s="8">
        <v>29</v>
      </c>
      <c r="U36" s="8">
        <v>29</v>
      </c>
      <c r="W36">
        <f t="shared" si="3"/>
        <v>769.46</v>
      </c>
      <c r="AE36" s="23" t="s">
        <v>332</v>
      </c>
      <c r="AF36" s="24">
        <v>45296</v>
      </c>
      <c r="AG36" s="25">
        <v>45291</v>
      </c>
      <c r="AH36" s="6" t="s">
        <v>334</v>
      </c>
    </row>
    <row r="37" spans="1:34" ht="30" x14ac:dyDescent="0.25">
      <c r="A37" s="3">
        <v>2023</v>
      </c>
      <c r="B37" s="4">
        <v>45200</v>
      </c>
      <c r="C37" s="5">
        <v>45291</v>
      </c>
      <c r="D37" s="3" t="s">
        <v>85</v>
      </c>
      <c r="F37" t="s">
        <v>336</v>
      </c>
      <c r="G37" t="s">
        <v>271</v>
      </c>
      <c r="H37" s="6" t="s">
        <v>264</v>
      </c>
      <c r="I37" s="3" t="s">
        <v>345</v>
      </c>
      <c r="J37" s="3" t="s">
        <v>346</v>
      </c>
      <c r="K37" s="3" t="s">
        <v>347</v>
      </c>
      <c r="L37" t="s">
        <v>94</v>
      </c>
      <c r="M37" s="8" t="s">
        <v>97</v>
      </c>
      <c r="N37" s="10">
        <v>6490.34</v>
      </c>
      <c r="O37" s="11" t="s">
        <v>324</v>
      </c>
      <c r="P37" s="8">
        <f t="shared" si="2"/>
        <v>6155.68</v>
      </c>
      <c r="Q37" s="11" t="s">
        <v>324</v>
      </c>
      <c r="R37" s="3">
        <v>30</v>
      </c>
      <c r="T37" s="8">
        <v>30</v>
      </c>
      <c r="U37" s="8">
        <v>30</v>
      </c>
      <c r="W37">
        <f t="shared" si="3"/>
        <v>769.46</v>
      </c>
      <c r="AE37" s="23" t="s">
        <v>332</v>
      </c>
      <c r="AF37" s="24">
        <v>45296</v>
      </c>
      <c r="AG37" s="25">
        <v>45291</v>
      </c>
      <c r="AH37" s="6" t="s">
        <v>334</v>
      </c>
    </row>
    <row r="38" spans="1:34" x14ac:dyDescent="0.25">
      <c r="A38" s="3">
        <v>2023</v>
      </c>
      <c r="B38" s="4">
        <v>45200</v>
      </c>
      <c r="C38" s="5">
        <v>45291</v>
      </c>
      <c r="D38" s="3" t="s">
        <v>85</v>
      </c>
      <c r="F38" t="s">
        <v>268</v>
      </c>
      <c r="G38" t="s">
        <v>268</v>
      </c>
      <c r="H38" s="6" t="s">
        <v>264</v>
      </c>
      <c r="I38" s="3" t="s">
        <v>308</v>
      </c>
      <c r="J38" s="3" t="s">
        <v>309</v>
      </c>
      <c r="K38" s="3" t="s">
        <v>310</v>
      </c>
      <c r="L38" t="s">
        <v>95</v>
      </c>
      <c r="M38" s="8" t="s">
        <v>96</v>
      </c>
      <c r="N38" s="10">
        <v>6490.34</v>
      </c>
      <c r="O38" s="11" t="s">
        <v>324</v>
      </c>
      <c r="P38" s="8">
        <f t="shared" si="2"/>
        <v>6155.68</v>
      </c>
      <c r="Q38" s="11" t="s">
        <v>324</v>
      </c>
      <c r="R38" s="3">
        <v>31</v>
      </c>
      <c r="T38" s="8">
        <v>31</v>
      </c>
      <c r="U38" s="8">
        <v>31</v>
      </c>
      <c r="W38">
        <f t="shared" si="3"/>
        <v>769.46</v>
      </c>
      <c r="AE38" s="23" t="s">
        <v>332</v>
      </c>
      <c r="AF38" s="24">
        <v>45296</v>
      </c>
      <c r="AG38" s="25">
        <v>45291</v>
      </c>
      <c r="AH38" s="6" t="s">
        <v>334</v>
      </c>
    </row>
    <row r="39" spans="1:34" ht="30" x14ac:dyDescent="0.25">
      <c r="A39" s="3">
        <v>2023</v>
      </c>
      <c r="B39" s="4">
        <v>45200</v>
      </c>
      <c r="C39" s="5">
        <v>45291</v>
      </c>
      <c r="D39" s="3" t="s">
        <v>85</v>
      </c>
      <c r="F39" t="s">
        <v>268</v>
      </c>
      <c r="G39" t="s">
        <v>268</v>
      </c>
      <c r="H39" s="6" t="s">
        <v>311</v>
      </c>
      <c r="I39" s="3" t="s">
        <v>312</v>
      </c>
      <c r="J39" s="3" t="s">
        <v>313</v>
      </c>
      <c r="K39" s="3" t="s">
        <v>314</v>
      </c>
      <c r="L39" t="s">
        <v>94</v>
      </c>
      <c r="M39" s="8" t="s">
        <v>97</v>
      </c>
      <c r="N39" s="10">
        <v>7551.22</v>
      </c>
      <c r="O39" s="11" t="s">
        <v>324</v>
      </c>
      <c r="P39" s="8">
        <f>4055.94*2</f>
        <v>8111.88</v>
      </c>
      <c r="Q39" s="11" t="s">
        <v>324</v>
      </c>
      <c r="R39" s="3">
        <v>32</v>
      </c>
      <c r="T39" s="8">
        <v>32</v>
      </c>
      <c r="U39" s="8">
        <v>32</v>
      </c>
      <c r="W39">
        <f>8111.88*0.25/2</f>
        <v>1013.985</v>
      </c>
      <c r="AE39" s="23" t="s">
        <v>332</v>
      </c>
      <c r="AF39" s="24">
        <v>45296</v>
      </c>
      <c r="AG39" s="25">
        <v>45291</v>
      </c>
      <c r="AH39" s="6" t="s">
        <v>334</v>
      </c>
    </row>
    <row r="40" spans="1:34" x14ac:dyDescent="0.25">
      <c r="A40" s="3">
        <v>2023</v>
      </c>
      <c r="B40" s="4">
        <v>45200</v>
      </c>
      <c r="C40" s="5">
        <v>45291</v>
      </c>
      <c r="D40" s="3" t="s">
        <v>85</v>
      </c>
      <c r="F40" t="s">
        <v>271</v>
      </c>
      <c r="G40" t="s">
        <v>271</v>
      </c>
      <c r="H40" s="6" t="s">
        <v>264</v>
      </c>
      <c r="I40" s="3" t="s">
        <v>315</v>
      </c>
      <c r="J40" s="3" t="s">
        <v>316</v>
      </c>
      <c r="K40" s="3" t="s">
        <v>317</v>
      </c>
      <c r="L40" t="s">
        <v>95</v>
      </c>
      <c r="M40" s="8" t="s">
        <v>96</v>
      </c>
      <c r="N40" s="10">
        <v>6490.34</v>
      </c>
      <c r="O40" s="11" t="s">
        <v>324</v>
      </c>
      <c r="P40" s="8">
        <f t="shared" ref="P40:P43" si="4">3077.84*2</f>
        <v>6155.68</v>
      </c>
      <c r="Q40" s="11" t="s">
        <v>324</v>
      </c>
      <c r="R40" s="3">
        <v>33</v>
      </c>
      <c r="T40" s="8">
        <v>33</v>
      </c>
      <c r="U40" s="8">
        <v>33</v>
      </c>
      <c r="W40">
        <f t="shared" si="3"/>
        <v>769.46</v>
      </c>
      <c r="AE40" s="23" t="s">
        <v>332</v>
      </c>
      <c r="AF40" s="24">
        <v>45296</v>
      </c>
      <c r="AG40" s="25">
        <v>45291</v>
      </c>
      <c r="AH40" s="6" t="s">
        <v>334</v>
      </c>
    </row>
    <row r="41" spans="1:34" ht="30" x14ac:dyDescent="0.25">
      <c r="A41" s="3">
        <v>2023</v>
      </c>
      <c r="B41" s="4">
        <v>45200</v>
      </c>
      <c r="C41" s="5">
        <v>45291</v>
      </c>
      <c r="D41" s="3" t="s">
        <v>85</v>
      </c>
      <c r="F41" t="s">
        <v>271</v>
      </c>
      <c r="G41" t="s">
        <v>271</v>
      </c>
      <c r="H41" s="6" t="s">
        <v>264</v>
      </c>
      <c r="I41" s="3" t="s">
        <v>318</v>
      </c>
      <c r="J41" s="3" t="s">
        <v>288</v>
      </c>
      <c r="K41" s="3" t="s">
        <v>302</v>
      </c>
      <c r="L41" t="s">
        <v>95</v>
      </c>
      <c r="M41" s="8" t="s">
        <v>96</v>
      </c>
      <c r="N41" s="10">
        <v>6490.34</v>
      </c>
      <c r="O41" s="11" t="s">
        <v>324</v>
      </c>
      <c r="P41" s="8">
        <f t="shared" si="4"/>
        <v>6155.68</v>
      </c>
      <c r="Q41" s="11" t="s">
        <v>324</v>
      </c>
      <c r="R41" s="3">
        <v>34</v>
      </c>
      <c r="T41" s="8">
        <v>34</v>
      </c>
      <c r="U41" s="8">
        <v>34</v>
      </c>
      <c r="W41">
        <f t="shared" si="3"/>
        <v>769.46</v>
      </c>
      <c r="AE41" s="23" t="s">
        <v>332</v>
      </c>
      <c r="AF41" s="24">
        <v>45296</v>
      </c>
      <c r="AG41" s="25">
        <v>45291</v>
      </c>
      <c r="AH41" s="6" t="s">
        <v>334</v>
      </c>
    </row>
    <row r="42" spans="1:34" x14ac:dyDescent="0.25">
      <c r="A42" s="3">
        <v>2023</v>
      </c>
      <c r="B42" s="4">
        <v>45200</v>
      </c>
      <c r="C42" s="5">
        <v>45291</v>
      </c>
      <c r="D42" s="3" t="s">
        <v>85</v>
      </c>
      <c r="F42" t="s">
        <v>271</v>
      </c>
      <c r="G42" t="s">
        <v>271</v>
      </c>
      <c r="H42" s="6" t="s">
        <v>264</v>
      </c>
      <c r="I42" s="3" t="s">
        <v>319</v>
      </c>
      <c r="J42" s="3" t="s">
        <v>320</v>
      </c>
      <c r="K42" s="3" t="s">
        <v>316</v>
      </c>
      <c r="L42" t="s">
        <v>95</v>
      </c>
      <c r="M42" s="8" t="s">
        <v>96</v>
      </c>
      <c r="N42" s="10">
        <v>6490.34</v>
      </c>
      <c r="O42" s="11" t="s">
        <v>324</v>
      </c>
      <c r="P42" s="8">
        <f t="shared" si="4"/>
        <v>6155.68</v>
      </c>
      <c r="Q42" s="11" t="s">
        <v>324</v>
      </c>
      <c r="R42" s="3">
        <v>35</v>
      </c>
      <c r="T42" s="8">
        <v>35</v>
      </c>
      <c r="U42" s="8">
        <v>35</v>
      </c>
      <c r="W42">
        <f t="shared" si="3"/>
        <v>769.46</v>
      </c>
      <c r="AE42" s="23" t="s">
        <v>332</v>
      </c>
      <c r="AF42" s="24">
        <v>45296</v>
      </c>
      <c r="AG42" s="25">
        <v>45291</v>
      </c>
      <c r="AH42" s="6" t="s">
        <v>334</v>
      </c>
    </row>
    <row r="43" spans="1:34" x14ac:dyDescent="0.25">
      <c r="A43" s="3">
        <v>2023</v>
      </c>
      <c r="B43" s="4">
        <v>45200</v>
      </c>
      <c r="C43" s="5">
        <v>45291</v>
      </c>
      <c r="D43" s="3" t="s">
        <v>85</v>
      </c>
      <c r="F43" t="s">
        <v>271</v>
      </c>
      <c r="G43" t="s">
        <v>271</v>
      </c>
      <c r="H43" s="6" t="s">
        <v>264</v>
      </c>
      <c r="I43" s="3" t="s">
        <v>321</v>
      </c>
      <c r="J43" s="3" t="s">
        <v>322</v>
      </c>
      <c r="K43" s="3" t="s">
        <v>323</v>
      </c>
      <c r="L43" t="s">
        <v>95</v>
      </c>
      <c r="M43" s="8" t="s">
        <v>96</v>
      </c>
      <c r="N43" s="10">
        <v>6490.34</v>
      </c>
      <c r="O43" s="11" t="s">
        <v>324</v>
      </c>
      <c r="P43" s="8">
        <f t="shared" si="4"/>
        <v>6155.68</v>
      </c>
      <c r="Q43" s="11" t="s">
        <v>324</v>
      </c>
      <c r="R43" s="3">
        <v>36</v>
      </c>
      <c r="T43" s="8">
        <v>36</v>
      </c>
      <c r="U43" s="8">
        <v>36</v>
      </c>
      <c r="W43">
        <f t="shared" si="3"/>
        <v>769.46</v>
      </c>
      <c r="AE43" s="23" t="s">
        <v>332</v>
      </c>
      <c r="AF43" s="24">
        <v>45296</v>
      </c>
      <c r="AG43" s="25">
        <v>45291</v>
      </c>
      <c r="AH43" s="6" t="s">
        <v>334</v>
      </c>
    </row>
    <row r="44" spans="1:34" x14ac:dyDescent="0.25">
      <c r="T44" s="8"/>
    </row>
    <row r="45" spans="1:34" x14ac:dyDescent="0.25">
      <c r="T45" s="16"/>
    </row>
    <row r="46" spans="1:34" x14ac:dyDescent="0.25">
      <c r="T46" s="16"/>
    </row>
    <row r="47" spans="1:34" x14ac:dyDescent="0.25">
      <c r="T47" s="16"/>
    </row>
    <row r="48" spans="1:34" x14ac:dyDescent="0.25">
      <c r="T48" s="1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43 AF8:AG43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8:D19 D21:D43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F8:H19 G20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I8:K19 A8:A19 I37 I21:K32 O8:O19 Q8:Q19" xr:uid="{00000000-0002-0000-0000-000003000000}">
      <formula1>0</formula1>
      <formula2>150</formula2>
    </dataValidation>
    <dataValidation type="decimal" allowBlank="1" showInputMessage="1" showErrorMessage="1" errorTitle="Formato incorrecto" error="Sólo se permiten números de máximo 12 cifras" sqref="N8:N19 P8:P19" xr:uid="{00000000-0002-0000-0000-000004000000}">
      <formula1>-1000000000000</formula1>
      <formula2>1000000000000</formula2>
    </dataValidation>
    <dataValidation type="list" allowBlank="1" showErrorMessage="1" sqref="L8:L43" xr:uid="{00000000-0002-0000-0000-000005000000}">
      <formula1>Hidden_211</formula1>
    </dataValidation>
    <dataValidation type="list" allowBlank="1" showErrorMessage="1" sqref="M8:M43" xr:uid="{00000000-0002-0000-0000-000006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topLeftCell="A15" workbookViewId="0">
      <selection activeCell="C4" sqref="C4:C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7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7" x14ac:dyDescent="0.25">
      <c r="A4">
        <v>1</v>
      </c>
      <c r="B4" t="s">
        <v>339</v>
      </c>
      <c r="C4">
        <f>45343.37*0.25/2</f>
        <v>5667.9212500000003</v>
      </c>
      <c r="D4">
        <f>45343.37*0.25/2</f>
        <v>5667.9212500000003</v>
      </c>
      <c r="E4" t="s">
        <v>324</v>
      </c>
      <c r="F4" t="s">
        <v>340</v>
      </c>
      <c r="G4" s="10"/>
    </row>
    <row r="5" spans="1:7" x14ac:dyDescent="0.25">
      <c r="A5">
        <v>2</v>
      </c>
      <c r="B5" t="s">
        <v>339</v>
      </c>
      <c r="C5">
        <f>37071.69*0.25/2</f>
        <v>4633.9612500000003</v>
      </c>
      <c r="D5">
        <f>37071.69*0.25/2</f>
        <v>4633.9612500000003</v>
      </c>
      <c r="E5" t="s">
        <v>324</v>
      </c>
      <c r="F5" t="s">
        <v>340</v>
      </c>
      <c r="G5" s="10"/>
    </row>
    <row r="6" spans="1:7" x14ac:dyDescent="0.25">
      <c r="A6">
        <v>3</v>
      </c>
      <c r="B6" t="s">
        <v>339</v>
      </c>
      <c r="C6">
        <f>19745.53*0.25/2</f>
        <v>2468.1912499999999</v>
      </c>
      <c r="D6">
        <f>19745.53*0.25/2</f>
        <v>2468.1912499999999</v>
      </c>
      <c r="E6" t="s">
        <v>324</v>
      </c>
      <c r="F6" t="s">
        <v>340</v>
      </c>
      <c r="G6" s="10"/>
    </row>
    <row r="7" spans="1:7" x14ac:dyDescent="0.25">
      <c r="A7">
        <v>4</v>
      </c>
      <c r="B7" t="s">
        <v>339</v>
      </c>
      <c r="C7">
        <f t="shared" ref="C7:D16" si="0">19745.53*0.25/2</f>
        <v>2468.1912499999999</v>
      </c>
      <c r="D7">
        <f t="shared" si="0"/>
        <v>2468.1912499999999</v>
      </c>
      <c r="E7" t="s">
        <v>324</v>
      </c>
      <c r="F7" t="s">
        <v>340</v>
      </c>
      <c r="G7" s="10"/>
    </row>
    <row r="8" spans="1:7" x14ac:dyDescent="0.25">
      <c r="A8">
        <v>5</v>
      </c>
      <c r="B8" t="s">
        <v>339</v>
      </c>
      <c r="C8">
        <f t="shared" si="0"/>
        <v>2468.1912499999999</v>
      </c>
      <c r="D8">
        <f t="shared" si="0"/>
        <v>2468.1912499999999</v>
      </c>
      <c r="E8" t="s">
        <v>324</v>
      </c>
      <c r="F8" t="s">
        <v>340</v>
      </c>
      <c r="G8" s="10"/>
    </row>
    <row r="9" spans="1:7" x14ac:dyDescent="0.25">
      <c r="A9">
        <v>6</v>
      </c>
      <c r="B9" t="s">
        <v>339</v>
      </c>
      <c r="C9">
        <f t="shared" si="0"/>
        <v>2468.1912499999999</v>
      </c>
      <c r="D9">
        <f t="shared" si="0"/>
        <v>2468.1912499999999</v>
      </c>
      <c r="E9" t="s">
        <v>324</v>
      </c>
      <c r="F9" t="s">
        <v>340</v>
      </c>
      <c r="G9" s="10"/>
    </row>
    <row r="10" spans="1:7" x14ac:dyDescent="0.25">
      <c r="A10">
        <v>7</v>
      </c>
      <c r="B10" t="s">
        <v>339</v>
      </c>
      <c r="C10">
        <f t="shared" si="0"/>
        <v>2468.1912499999999</v>
      </c>
      <c r="D10">
        <f t="shared" si="0"/>
        <v>2468.1912499999999</v>
      </c>
      <c r="E10" t="s">
        <v>324</v>
      </c>
      <c r="F10" t="s">
        <v>340</v>
      </c>
      <c r="G10" s="10"/>
    </row>
    <row r="11" spans="1:7" x14ac:dyDescent="0.25">
      <c r="A11">
        <v>8</v>
      </c>
      <c r="B11" t="s">
        <v>339</v>
      </c>
      <c r="C11">
        <f t="shared" si="0"/>
        <v>2468.1912499999999</v>
      </c>
      <c r="D11">
        <f t="shared" si="0"/>
        <v>2468.1912499999999</v>
      </c>
      <c r="E11" t="s">
        <v>324</v>
      </c>
      <c r="F11" t="s">
        <v>340</v>
      </c>
      <c r="G11" s="10"/>
    </row>
    <row r="12" spans="1:7" x14ac:dyDescent="0.25">
      <c r="A12">
        <v>9</v>
      </c>
      <c r="B12" t="s">
        <v>339</v>
      </c>
      <c r="C12">
        <f t="shared" si="0"/>
        <v>2468.1912499999999</v>
      </c>
      <c r="D12">
        <f t="shared" si="0"/>
        <v>2468.1912499999999</v>
      </c>
      <c r="E12" t="s">
        <v>324</v>
      </c>
      <c r="F12" t="s">
        <v>340</v>
      </c>
      <c r="G12" s="10"/>
    </row>
    <row r="13" spans="1:7" x14ac:dyDescent="0.25">
      <c r="A13">
        <v>10</v>
      </c>
      <c r="B13" t="s">
        <v>339</v>
      </c>
      <c r="C13">
        <f t="shared" si="0"/>
        <v>2468.1912499999999</v>
      </c>
      <c r="D13">
        <f t="shared" si="0"/>
        <v>2468.1912499999999</v>
      </c>
      <c r="E13" t="s">
        <v>324</v>
      </c>
      <c r="F13" t="s">
        <v>340</v>
      </c>
      <c r="G13" s="10"/>
    </row>
    <row r="14" spans="1:7" x14ac:dyDescent="0.25">
      <c r="A14">
        <v>11</v>
      </c>
      <c r="B14" t="s">
        <v>339</v>
      </c>
      <c r="C14">
        <f t="shared" si="0"/>
        <v>2468.1912499999999</v>
      </c>
      <c r="D14">
        <f t="shared" si="0"/>
        <v>2468.1912499999999</v>
      </c>
      <c r="E14" t="s">
        <v>324</v>
      </c>
      <c r="F14" t="s">
        <v>340</v>
      </c>
      <c r="G14" s="10"/>
    </row>
    <row r="15" spans="1:7" x14ac:dyDescent="0.25">
      <c r="A15">
        <v>12</v>
      </c>
      <c r="B15" t="s">
        <v>339</v>
      </c>
      <c r="C15">
        <f t="shared" si="0"/>
        <v>2468.1912499999999</v>
      </c>
      <c r="D15">
        <f t="shared" si="0"/>
        <v>2468.1912499999999</v>
      </c>
      <c r="E15" t="s">
        <v>324</v>
      </c>
      <c r="F15" t="s">
        <v>340</v>
      </c>
      <c r="G15" s="10"/>
    </row>
    <row r="16" spans="1:7" x14ac:dyDescent="0.25">
      <c r="A16">
        <v>13</v>
      </c>
      <c r="B16" t="s">
        <v>339</v>
      </c>
      <c r="C16">
        <f t="shared" si="0"/>
        <v>2468.1912499999999</v>
      </c>
      <c r="D16">
        <f t="shared" si="0"/>
        <v>2468.1912499999999</v>
      </c>
      <c r="E16" t="s">
        <v>324</v>
      </c>
      <c r="F16" t="s">
        <v>340</v>
      </c>
      <c r="G16" s="10"/>
    </row>
    <row r="17" spans="1:7" x14ac:dyDescent="0.25">
      <c r="A17">
        <v>14</v>
      </c>
      <c r="B17" t="s">
        <v>339</v>
      </c>
      <c r="C17">
        <f t="shared" ref="C17:D19" si="1">6819.56*0.25/2</f>
        <v>852.44500000000005</v>
      </c>
      <c r="D17">
        <f t="shared" si="1"/>
        <v>852.44500000000005</v>
      </c>
      <c r="E17" t="s">
        <v>324</v>
      </c>
      <c r="F17" t="s">
        <v>340</v>
      </c>
      <c r="G17" s="8"/>
    </row>
    <row r="18" spans="1:7" x14ac:dyDescent="0.25">
      <c r="A18">
        <v>15</v>
      </c>
      <c r="B18" t="s">
        <v>339</v>
      </c>
      <c r="C18">
        <f t="shared" si="1"/>
        <v>852.44500000000005</v>
      </c>
      <c r="D18">
        <f t="shared" si="1"/>
        <v>852.44500000000005</v>
      </c>
      <c r="E18" t="s">
        <v>324</v>
      </c>
      <c r="F18" t="s">
        <v>340</v>
      </c>
      <c r="G18" s="8"/>
    </row>
    <row r="19" spans="1:7" x14ac:dyDescent="0.25">
      <c r="A19">
        <v>16</v>
      </c>
      <c r="B19" t="s">
        <v>339</v>
      </c>
      <c r="C19">
        <f t="shared" si="1"/>
        <v>852.44500000000005</v>
      </c>
      <c r="D19">
        <f t="shared" si="1"/>
        <v>852.44500000000005</v>
      </c>
      <c r="E19" t="s">
        <v>324</v>
      </c>
      <c r="F19" t="s">
        <v>340</v>
      </c>
      <c r="G19" s="8"/>
    </row>
    <row r="20" spans="1:7" x14ac:dyDescent="0.25">
      <c r="A20">
        <v>17</v>
      </c>
      <c r="B20" t="s">
        <v>339</v>
      </c>
      <c r="C20">
        <f>7737.82*0.25/2</f>
        <v>967.22749999999996</v>
      </c>
      <c r="D20">
        <f>7737.82*0.25/2</f>
        <v>967.22749999999996</v>
      </c>
      <c r="E20" t="s">
        <v>324</v>
      </c>
      <c r="F20" t="s">
        <v>340</v>
      </c>
      <c r="G20" s="8"/>
    </row>
    <row r="21" spans="1:7" x14ac:dyDescent="0.25">
      <c r="A21">
        <v>18</v>
      </c>
      <c r="B21" t="s">
        <v>339</v>
      </c>
      <c r="C21">
        <f>8111.88*0.25/2</f>
        <v>1013.985</v>
      </c>
      <c r="D21">
        <f>8111.88*0.25/2</f>
        <v>1013.985</v>
      </c>
      <c r="E21" t="s">
        <v>324</v>
      </c>
      <c r="F21" t="s">
        <v>340</v>
      </c>
      <c r="G21" s="8"/>
    </row>
    <row r="22" spans="1:7" x14ac:dyDescent="0.25">
      <c r="A22">
        <v>19</v>
      </c>
      <c r="B22" t="s">
        <v>339</v>
      </c>
      <c r="C22">
        <f>8111.88*0.25/2</f>
        <v>1013.985</v>
      </c>
      <c r="D22">
        <f>8111.88*0.25/2</f>
        <v>1013.985</v>
      </c>
      <c r="E22" t="s">
        <v>324</v>
      </c>
      <c r="F22" t="s">
        <v>340</v>
      </c>
      <c r="G22" s="8"/>
    </row>
    <row r="23" spans="1:7" x14ac:dyDescent="0.25">
      <c r="A23">
        <v>20</v>
      </c>
      <c r="B23" t="s">
        <v>339</v>
      </c>
      <c r="C23">
        <f>6155.68*0.25/2</f>
        <v>769.46</v>
      </c>
      <c r="D23">
        <f>6155.68*0.25/2</f>
        <v>769.46</v>
      </c>
      <c r="E23" t="s">
        <v>324</v>
      </c>
      <c r="F23" t="s">
        <v>340</v>
      </c>
      <c r="G23" s="8"/>
    </row>
    <row r="24" spans="1:7" x14ac:dyDescent="0.25">
      <c r="A24">
        <v>21</v>
      </c>
      <c r="B24" t="s">
        <v>339</v>
      </c>
      <c r="C24">
        <f t="shared" ref="C24:D39" si="2">6155.68*0.25/2</f>
        <v>769.46</v>
      </c>
      <c r="D24">
        <f t="shared" si="2"/>
        <v>769.46</v>
      </c>
      <c r="E24" t="s">
        <v>324</v>
      </c>
      <c r="F24" t="s">
        <v>340</v>
      </c>
      <c r="G24" s="8"/>
    </row>
    <row r="25" spans="1:7" x14ac:dyDescent="0.25">
      <c r="A25">
        <v>22</v>
      </c>
      <c r="B25" t="s">
        <v>339</v>
      </c>
      <c r="C25">
        <f t="shared" si="2"/>
        <v>769.46</v>
      </c>
      <c r="D25">
        <f t="shared" si="2"/>
        <v>769.46</v>
      </c>
      <c r="E25" t="s">
        <v>324</v>
      </c>
      <c r="F25" t="s">
        <v>340</v>
      </c>
      <c r="G25" s="8"/>
    </row>
    <row r="26" spans="1:7" x14ac:dyDescent="0.25">
      <c r="A26">
        <v>23</v>
      </c>
      <c r="B26" t="s">
        <v>339</v>
      </c>
      <c r="C26">
        <f t="shared" si="2"/>
        <v>769.46</v>
      </c>
      <c r="D26">
        <f t="shared" si="2"/>
        <v>769.46</v>
      </c>
      <c r="E26" t="s">
        <v>324</v>
      </c>
      <c r="F26" t="s">
        <v>340</v>
      </c>
      <c r="G26" s="8"/>
    </row>
    <row r="27" spans="1:7" x14ac:dyDescent="0.25">
      <c r="A27">
        <v>24</v>
      </c>
      <c r="B27" t="s">
        <v>339</v>
      </c>
      <c r="C27">
        <f t="shared" si="2"/>
        <v>769.46</v>
      </c>
      <c r="D27">
        <f t="shared" si="2"/>
        <v>769.46</v>
      </c>
      <c r="E27" t="s">
        <v>324</v>
      </c>
      <c r="F27" t="s">
        <v>340</v>
      </c>
      <c r="G27" s="8"/>
    </row>
    <row r="28" spans="1:7" x14ac:dyDescent="0.25">
      <c r="A28">
        <v>25</v>
      </c>
      <c r="B28" t="s">
        <v>339</v>
      </c>
      <c r="C28">
        <f t="shared" si="2"/>
        <v>769.46</v>
      </c>
      <c r="D28">
        <f t="shared" si="2"/>
        <v>769.46</v>
      </c>
      <c r="E28" t="s">
        <v>324</v>
      </c>
      <c r="F28" t="s">
        <v>340</v>
      </c>
      <c r="G28" s="8"/>
    </row>
    <row r="29" spans="1:7" x14ac:dyDescent="0.25">
      <c r="A29">
        <v>26</v>
      </c>
      <c r="B29" t="s">
        <v>339</v>
      </c>
      <c r="C29">
        <f t="shared" si="2"/>
        <v>769.46</v>
      </c>
      <c r="D29">
        <f t="shared" si="2"/>
        <v>769.46</v>
      </c>
      <c r="E29" t="s">
        <v>324</v>
      </c>
      <c r="F29" t="s">
        <v>340</v>
      </c>
      <c r="G29" s="8"/>
    </row>
    <row r="30" spans="1:7" x14ac:dyDescent="0.25">
      <c r="A30">
        <v>27</v>
      </c>
      <c r="B30" t="s">
        <v>339</v>
      </c>
      <c r="C30">
        <f t="shared" si="2"/>
        <v>769.46</v>
      </c>
      <c r="D30">
        <f t="shared" si="2"/>
        <v>769.46</v>
      </c>
      <c r="E30" t="s">
        <v>324</v>
      </c>
      <c r="F30" t="s">
        <v>340</v>
      </c>
      <c r="G30" s="8"/>
    </row>
    <row r="31" spans="1:7" x14ac:dyDescent="0.25">
      <c r="A31">
        <v>28</v>
      </c>
      <c r="B31" t="s">
        <v>339</v>
      </c>
      <c r="C31">
        <f t="shared" si="2"/>
        <v>769.46</v>
      </c>
      <c r="D31">
        <f t="shared" si="2"/>
        <v>769.46</v>
      </c>
      <c r="E31" t="s">
        <v>324</v>
      </c>
      <c r="F31" t="s">
        <v>340</v>
      </c>
      <c r="G31" s="8"/>
    </row>
    <row r="32" spans="1:7" x14ac:dyDescent="0.25">
      <c r="A32">
        <v>29</v>
      </c>
      <c r="B32" t="s">
        <v>339</v>
      </c>
      <c r="C32">
        <f t="shared" si="2"/>
        <v>769.46</v>
      </c>
      <c r="D32">
        <f t="shared" si="2"/>
        <v>769.46</v>
      </c>
      <c r="E32" t="s">
        <v>324</v>
      </c>
      <c r="F32" t="s">
        <v>340</v>
      </c>
      <c r="G32" s="8"/>
    </row>
    <row r="33" spans="1:7" x14ac:dyDescent="0.25">
      <c r="A33">
        <v>30</v>
      </c>
      <c r="B33" t="s">
        <v>339</v>
      </c>
      <c r="C33">
        <f t="shared" si="2"/>
        <v>769.46</v>
      </c>
      <c r="D33">
        <f t="shared" si="2"/>
        <v>769.46</v>
      </c>
      <c r="E33" t="s">
        <v>324</v>
      </c>
      <c r="F33" t="s">
        <v>340</v>
      </c>
      <c r="G33" s="8"/>
    </row>
    <row r="34" spans="1:7" x14ac:dyDescent="0.25">
      <c r="A34">
        <v>31</v>
      </c>
      <c r="B34" t="s">
        <v>339</v>
      </c>
      <c r="C34">
        <f t="shared" si="2"/>
        <v>769.46</v>
      </c>
      <c r="D34">
        <f t="shared" si="2"/>
        <v>769.46</v>
      </c>
      <c r="E34" t="s">
        <v>324</v>
      </c>
      <c r="F34" t="s">
        <v>340</v>
      </c>
      <c r="G34" s="8"/>
    </row>
    <row r="35" spans="1:7" x14ac:dyDescent="0.25">
      <c r="A35">
        <v>32</v>
      </c>
      <c r="B35" t="s">
        <v>339</v>
      </c>
      <c r="C35">
        <f>8111.88*0.25/2</f>
        <v>1013.985</v>
      </c>
      <c r="D35">
        <f>8111.88*0.25/2</f>
        <v>1013.985</v>
      </c>
      <c r="E35" t="s">
        <v>324</v>
      </c>
      <c r="F35" t="s">
        <v>340</v>
      </c>
      <c r="G35" s="8"/>
    </row>
    <row r="36" spans="1:7" x14ac:dyDescent="0.25">
      <c r="A36">
        <v>33</v>
      </c>
      <c r="B36" t="s">
        <v>339</v>
      </c>
      <c r="C36">
        <f t="shared" si="2"/>
        <v>769.46</v>
      </c>
      <c r="D36">
        <f t="shared" si="2"/>
        <v>769.46</v>
      </c>
      <c r="E36" t="s">
        <v>324</v>
      </c>
      <c r="F36" t="s">
        <v>340</v>
      </c>
      <c r="G36" s="8"/>
    </row>
    <row r="37" spans="1:7" x14ac:dyDescent="0.25">
      <c r="A37">
        <v>34</v>
      </c>
      <c r="B37" t="s">
        <v>339</v>
      </c>
      <c r="C37">
        <f t="shared" si="2"/>
        <v>769.46</v>
      </c>
      <c r="D37">
        <f t="shared" si="2"/>
        <v>769.46</v>
      </c>
      <c r="E37" t="s">
        <v>324</v>
      </c>
      <c r="F37" t="s">
        <v>340</v>
      </c>
      <c r="G37" s="8"/>
    </row>
    <row r="38" spans="1:7" x14ac:dyDescent="0.25">
      <c r="A38">
        <v>35</v>
      </c>
      <c r="B38" t="s">
        <v>339</v>
      </c>
      <c r="C38">
        <f t="shared" si="2"/>
        <v>769.46</v>
      </c>
      <c r="D38">
        <f t="shared" si="2"/>
        <v>769.46</v>
      </c>
      <c r="E38" t="s">
        <v>324</v>
      </c>
      <c r="F38" t="s">
        <v>340</v>
      </c>
      <c r="G38" s="8"/>
    </row>
    <row r="39" spans="1:7" x14ac:dyDescent="0.25">
      <c r="A39">
        <v>36</v>
      </c>
      <c r="B39" t="s">
        <v>339</v>
      </c>
      <c r="C39">
        <f t="shared" si="2"/>
        <v>769.46</v>
      </c>
      <c r="D39">
        <f t="shared" si="2"/>
        <v>769.46</v>
      </c>
      <c r="E39" t="s">
        <v>324</v>
      </c>
      <c r="F39" t="s">
        <v>340</v>
      </c>
      <c r="G39" s="8"/>
    </row>
  </sheetData>
  <dataValidations count="1">
    <dataValidation type="decimal" allowBlank="1" showInputMessage="1" showErrorMessage="1" errorTitle="Formato incorrecto" error="Sólo se permiten números de máximo 12 cifras" sqref="G4:G15" xr:uid="{9E254F93-AB14-4DA0-99D3-DF8D23E7F950}">
      <formula1>-1000000000000</formula1>
      <formula2>1000000000000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12">
        <v>1</v>
      </c>
      <c r="B4" s="13" t="s">
        <v>325</v>
      </c>
      <c r="C4" s="14">
        <v>81</v>
      </c>
      <c r="D4" s="14">
        <v>81</v>
      </c>
      <c r="E4" s="13" t="s">
        <v>324</v>
      </c>
      <c r="F4" s="13" t="s">
        <v>326</v>
      </c>
    </row>
    <row r="5" spans="1:6" x14ac:dyDescent="0.25">
      <c r="A5">
        <v>2</v>
      </c>
      <c r="B5" s="13" t="s">
        <v>325</v>
      </c>
      <c r="C5" s="14">
        <v>81</v>
      </c>
      <c r="D5" s="14">
        <v>81</v>
      </c>
      <c r="E5" s="13" t="s">
        <v>324</v>
      </c>
      <c r="F5" s="13" t="s">
        <v>326</v>
      </c>
    </row>
    <row r="6" spans="1:6" x14ac:dyDescent="0.25">
      <c r="A6">
        <v>3</v>
      </c>
      <c r="B6" s="13" t="s">
        <v>325</v>
      </c>
      <c r="C6" s="14">
        <v>81</v>
      </c>
      <c r="D6" s="14">
        <v>81</v>
      </c>
      <c r="E6" s="13" t="s">
        <v>324</v>
      </c>
      <c r="F6" s="13" t="s">
        <v>326</v>
      </c>
    </row>
    <row r="7" spans="1:6" x14ac:dyDescent="0.25">
      <c r="A7">
        <v>4</v>
      </c>
      <c r="B7" s="13" t="s">
        <v>325</v>
      </c>
      <c r="C7" s="14">
        <v>81</v>
      </c>
      <c r="D7" s="14">
        <v>81</v>
      </c>
      <c r="E7" s="13" t="s">
        <v>324</v>
      </c>
      <c r="F7" s="13" t="s">
        <v>326</v>
      </c>
    </row>
    <row r="8" spans="1:6" x14ac:dyDescent="0.25">
      <c r="A8">
        <v>5</v>
      </c>
      <c r="B8" s="13" t="s">
        <v>325</v>
      </c>
      <c r="C8" s="14">
        <v>81</v>
      </c>
      <c r="D8" s="14">
        <v>81</v>
      </c>
      <c r="E8" s="13" t="s">
        <v>324</v>
      </c>
      <c r="F8" s="13" t="s">
        <v>326</v>
      </c>
    </row>
    <row r="9" spans="1:6" x14ac:dyDescent="0.25">
      <c r="A9">
        <v>6</v>
      </c>
      <c r="B9" s="13" t="s">
        <v>325</v>
      </c>
      <c r="C9" s="14">
        <v>81</v>
      </c>
      <c r="D9" s="14">
        <v>81</v>
      </c>
      <c r="E9" s="13" t="s">
        <v>324</v>
      </c>
      <c r="F9" s="13" t="s">
        <v>326</v>
      </c>
    </row>
    <row r="10" spans="1:6" x14ac:dyDescent="0.25">
      <c r="A10">
        <v>7</v>
      </c>
      <c r="B10" s="13" t="s">
        <v>325</v>
      </c>
      <c r="C10" s="14">
        <v>81</v>
      </c>
      <c r="D10" s="14">
        <v>81</v>
      </c>
      <c r="E10" s="13" t="s">
        <v>324</v>
      </c>
      <c r="F10" s="13" t="s">
        <v>326</v>
      </c>
    </row>
    <row r="11" spans="1:6" x14ac:dyDescent="0.25">
      <c r="A11">
        <v>8</v>
      </c>
      <c r="B11" s="13" t="s">
        <v>325</v>
      </c>
      <c r="C11" s="14">
        <v>81</v>
      </c>
      <c r="D11" s="14">
        <v>81</v>
      </c>
      <c r="E11" s="13" t="s">
        <v>324</v>
      </c>
      <c r="F11" s="13" t="s">
        <v>326</v>
      </c>
    </row>
    <row r="12" spans="1:6" x14ac:dyDescent="0.25">
      <c r="A12">
        <v>9</v>
      </c>
      <c r="B12" s="13" t="s">
        <v>325</v>
      </c>
      <c r="C12" s="14">
        <v>81</v>
      </c>
      <c r="D12" s="14">
        <v>81</v>
      </c>
      <c r="E12" s="13" t="s">
        <v>324</v>
      </c>
      <c r="F12" s="13" t="s">
        <v>326</v>
      </c>
    </row>
    <row r="13" spans="1:6" x14ac:dyDescent="0.25">
      <c r="A13">
        <v>10</v>
      </c>
      <c r="B13" s="13" t="s">
        <v>325</v>
      </c>
      <c r="C13" s="14">
        <v>81</v>
      </c>
      <c r="D13" s="14">
        <v>81</v>
      </c>
      <c r="E13" s="13" t="s">
        <v>324</v>
      </c>
      <c r="F13" s="13" t="s">
        <v>326</v>
      </c>
    </row>
    <row r="14" spans="1:6" x14ac:dyDescent="0.25">
      <c r="A14">
        <v>11</v>
      </c>
      <c r="B14" s="13" t="s">
        <v>325</v>
      </c>
      <c r="C14" s="14">
        <v>81</v>
      </c>
      <c r="D14" s="14">
        <v>81</v>
      </c>
      <c r="E14" s="13" t="s">
        <v>324</v>
      </c>
      <c r="F14" s="13" t="s">
        <v>326</v>
      </c>
    </row>
    <row r="15" spans="1:6" x14ac:dyDescent="0.25">
      <c r="A15">
        <v>12</v>
      </c>
      <c r="B15" s="13" t="s">
        <v>325</v>
      </c>
      <c r="C15" s="14">
        <v>81</v>
      </c>
      <c r="D15" s="14">
        <v>81</v>
      </c>
      <c r="E15" s="13" t="s">
        <v>324</v>
      </c>
      <c r="F15" s="13" t="s">
        <v>326</v>
      </c>
    </row>
    <row r="16" spans="1:6" x14ac:dyDescent="0.25">
      <c r="A16">
        <v>13</v>
      </c>
      <c r="B16" s="13" t="s">
        <v>325</v>
      </c>
      <c r="C16" s="14">
        <v>81</v>
      </c>
      <c r="D16" s="14">
        <v>81</v>
      </c>
      <c r="E16" s="13" t="s">
        <v>324</v>
      </c>
      <c r="F16" s="13" t="s">
        <v>326</v>
      </c>
    </row>
    <row r="17" spans="1:6" x14ac:dyDescent="0.25">
      <c r="A17">
        <v>14</v>
      </c>
      <c r="B17" s="13" t="s">
        <v>325</v>
      </c>
      <c r="C17" s="14">
        <v>0</v>
      </c>
      <c r="D17" s="14">
        <v>0</v>
      </c>
      <c r="E17" s="13" t="s">
        <v>324</v>
      </c>
      <c r="F17" s="13" t="s">
        <v>326</v>
      </c>
    </row>
    <row r="18" spans="1:6" x14ac:dyDescent="0.25">
      <c r="A18">
        <v>15</v>
      </c>
      <c r="B18" s="13" t="s">
        <v>325</v>
      </c>
      <c r="C18" s="14">
        <v>0</v>
      </c>
      <c r="D18" s="14">
        <v>0</v>
      </c>
      <c r="E18" s="13" t="s">
        <v>324</v>
      </c>
      <c r="F18" s="13" t="s">
        <v>326</v>
      </c>
    </row>
    <row r="19" spans="1:6" x14ac:dyDescent="0.25">
      <c r="A19">
        <v>16</v>
      </c>
      <c r="B19" s="13" t="s">
        <v>325</v>
      </c>
      <c r="C19" s="14">
        <v>0</v>
      </c>
      <c r="D19" s="14">
        <v>0</v>
      </c>
      <c r="E19" s="13" t="s">
        <v>324</v>
      </c>
      <c r="F19" s="13" t="s">
        <v>326</v>
      </c>
    </row>
    <row r="20" spans="1:6" x14ac:dyDescent="0.25">
      <c r="A20">
        <v>17</v>
      </c>
      <c r="B20" s="13" t="s">
        <v>325</v>
      </c>
      <c r="C20" s="14">
        <v>0</v>
      </c>
      <c r="D20" s="14">
        <v>0</v>
      </c>
      <c r="E20" s="13" t="s">
        <v>324</v>
      </c>
      <c r="F20" s="13" t="s">
        <v>326</v>
      </c>
    </row>
    <row r="21" spans="1:6" x14ac:dyDescent="0.25">
      <c r="A21">
        <v>18</v>
      </c>
      <c r="B21" s="13" t="s">
        <v>325</v>
      </c>
      <c r="C21" s="14">
        <v>0</v>
      </c>
      <c r="D21" s="14">
        <v>0</v>
      </c>
      <c r="E21" s="13" t="s">
        <v>324</v>
      </c>
      <c r="F21" s="13" t="s">
        <v>326</v>
      </c>
    </row>
    <row r="22" spans="1:6" x14ac:dyDescent="0.25">
      <c r="A22">
        <v>19</v>
      </c>
      <c r="B22" s="13" t="s">
        <v>325</v>
      </c>
      <c r="C22" s="14">
        <v>0</v>
      </c>
      <c r="D22" s="14">
        <v>0</v>
      </c>
      <c r="E22" s="13" t="s">
        <v>324</v>
      </c>
      <c r="F22" s="13" t="s">
        <v>326</v>
      </c>
    </row>
    <row r="23" spans="1:6" x14ac:dyDescent="0.25">
      <c r="A23">
        <v>20</v>
      </c>
      <c r="B23" s="13" t="s">
        <v>325</v>
      </c>
      <c r="C23" s="14">
        <v>0</v>
      </c>
      <c r="D23" s="14">
        <v>0</v>
      </c>
      <c r="E23" s="13" t="s">
        <v>324</v>
      </c>
      <c r="F23" s="13" t="s">
        <v>326</v>
      </c>
    </row>
    <row r="24" spans="1:6" x14ac:dyDescent="0.25">
      <c r="A24">
        <v>21</v>
      </c>
      <c r="B24" s="13" t="s">
        <v>325</v>
      </c>
      <c r="C24" s="14">
        <v>0</v>
      </c>
      <c r="D24" s="14">
        <v>0</v>
      </c>
      <c r="E24" s="13" t="s">
        <v>324</v>
      </c>
      <c r="F24" s="13" t="s">
        <v>326</v>
      </c>
    </row>
    <row r="25" spans="1:6" x14ac:dyDescent="0.25">
      <c r="A25">
        <v>22</v>
      </c>
      <c r="B25" s="13" t="s">
        <v>325</v>
      </c>
      <c r="C25" s="14">
        <v>0</v>
      </c>
      <c r="D25" s="14">
        <v>0</v>
      </c>
      <c r="E25" s="13" t="s">
        <v>324</v>
      </c>
      <c r="F25" s="13" t="s">
        <v>326</v>
      </c>
    </row>
    <row r="26" spans="1:6" x14ac:dyDescent="0.25">
      <c r="A26">
        <v>23</v>
      </c>
      <c r="B26" s="13" t="s">
        <v>325</v>
      </c>
      <c r="C26" s="14">
        <v>0</v>
      </c>
      <c r="D26" s="14">
        <v>0</v>
      </c>
      <c r="E26" s="13" t="s">
        <v>324</v>
      </c>
      <c r="F26" s="13" t="s">
        <v>326</v>
      </c>
    </row>
    <row r="27" spans="1:6" x14ac:dyDescent="0.25">
      <c r="A27">
        <v>24</v>
      </c>
      <c r="B27" s="13" t="s">
        <v>325</v>
      </c>
      <c r="C27" s="14">
        <v>0</v>
      </c>
      <c r="D27" s="14">
        <v>0</v>
      </c>
      <c r="E27" s="13" t="s">
        <v>324</v>
      </c>
      <c r="F27" s="13" t="s">
        <v>326</v>
      </c>
    </row>
    <row r="28" spans="1:6" x14ac:dyDescent="0.25">
      <c r="A28">
        <v>25</v>
      </c>
      <c r="B28" s="13" t="s">
        <v>325</v>
      </c>
      <c r="C28" s="14">
        <v>0</v>
      </c>
      <c r="D28" s="14">
        <v>0</v>
      </c>
      <c r="E28" s="13" t="s">
        <v>324</v>
      </c>
      <c r="F28" s="13" t="s">
        <v>326</v>
      </c>
    </row>
    <row r="29" spans="1:6" x14ac:dyDescent="0.25">
      <c r="A29">
        <v>26</v>
      </c>
      <c r="B29" s="13" t="s">
        <v>325</v>
      </c>
      <c r="C29" s="14">
        <v>0</v>
      </c>
      <c r="D29" s="14">
        <v>0</v>
      </c>
      <c r="E29" s="13" t="s">
        <v>324</v>
      </c>
      <c r="F29" s="13" t="s">
        <v>326</v>
      </c>
    </row>
    <row r="30" spans="1:6" x14ac:dyDescent="0.25">
      <c r="A30">
        <v>27</v>
      </c>
      <c r="B30" s="13" t="s">
        <v>325</v>
      </c>
      <c r="C30" s="14">
        <v>0</v>
      </c>
      <c r="D30" s="14">
        <v>0</v>
      </c>
      <c r="E30" s="13" t="s">
        <v>324</v>
      </c>
      <c r="F30" s="13" t="s">
        <v>326</v>
      </c>
    </row>
    <row r="31" spans="1:6" x14ac:dyDescent="0.25">
      <c r="A31">
        <v>28</v>
      </c>
      <c r="B31" s="13" t="s">
        <v>325</v>
      </c>
      <c r="C31" s="14">
        <v>0</v>
      </c>
      <c r="D31" s="14">
        <v>0</v>
      </c>
      <c r="E31" s="13" t="s">
        <v>324</v>
      </c>
      <c r="F31" s="13" t="s">
        <v>326</v>
      </c>
    </row>
    <row r="32" spans="1:6" x14ac:dyDescent="0.25">
      <c r="A32">
        <v>29</v>
      </c>
      <c r="B32" s="13" t="s">
        <v>325</v>
      </c>
      <c r="C32" s="14">
        <v>0</v>
      </c>
      <c r="D32" s="14">
        <v>0</v>
      </c>
      <c r="E32" s="13" t="s">
        <v>324</v>
      </c>
      <c r="F32" s="13" t="s">
        <v>326</v>
      </c>
    </row>
    <row r="33" spans="1:6" x14ac:dyDescent="0.25">
      <c r="A33">
        <v>30</v>
      </c>
      <c r="B33" s="13" t="s">
        <v>325</v>
      </c>
      <c r="C33" s="14">
        <v>0</v>
      </c>
      <c r="D33" s="14">
        <v>0</v>
      </c>
      <c r="E33" s="13" t="s">
        <v>324</v>
      </c>
      <c r="F33" s="13" t="s">
        <v>326</v>
      </c>
    </row>
    <row r="34" spans="1:6" x14ac:dyDescent="0.25">
      <c r="A34">
        <v>31</v>
      </c>
      <c r="B34" s="13" t="s">
        <v>325</v>
      </c>
      <c r="C34" s="14">
        <v>0</v>
      </c>
      <c r="D34" s="14">
        <v>0</v>
      </c>
      <c r="E34" s="13" t="s">
        <v>324</v>
      </c>
      <c r="F34" s="13" t="s">
        <v>326</v>
      </c>
    </row>
    <row r="35" spans="1:6" x14ac:dyDescent="0.25">
      <c r="A35">
        <v>32</v>
      </c>
      <c r="B35" s="13" t="s">
        <v>325</v>
      </c>
      <c r="C35" s="14">
        <v>0</v>
      </c>
      <c r="D35" s="14">
        <v>0</v>
      </c>
      <c r="E35" s="13" t="s">
        <v>324</v>
      </c>
      <c r="F35" s="13" t="s">
        <v>326</v>
      </c>
    </row>
    <row r="36" spans="1:6" x14ac:dyDescent="0.25">
      <c r="A36">
        <v>33</v>
      </c>
      <c r="B36" s="13" t="s">
        <v>325</v>
      </c>
      <c r="C36" s="14">
        <v>0</v>
      </c>
      <c r="D36" s="14">
        <v>0</v>
      </c>
      <c r="E36" s="13" t="s">
        <v>324</v>
      </c>
      <c r="F36" s="13" t="s">
        <v>326</v>
      </c>
    </row>
    <row r="37" spans="1:6" x14ac:dyDescent="0.25">
      <c r="A37">
        <v>34</v>
      </c>
      <c r="B37" s="13" t="s">
        <v>325</v>
      </c>
      <c r="C37" s="14">
        <v>0</v>
      </c>
      <c r="D37" s="14">
        <v>0</v>
      </c>
      <c r="E37" s="13" t="s">
        <v>324</v>
      </c>
      <c r="F37" s="13" t="s">
        <v>326</v>
      </c>
    </row>
    <row r="38" spans="1:6" x14ac:dyDescent="0.25">
      <c r="A38">
        <v>35</v>
      </c>
      <c r="B38" s="13" t="s">
        <v>325</v>
      </c>
      <c r="C38" s="14">
        <v>0</v>
      </c>
      <c r="D38" s="14">
        <v>0</v>
      </c>
      <c r="E38" s="13" t="s">
        <v>324</v>
      </c>
      <c r="F38" s="13" t="s">
        <v>326</v>
      </c>
    </row>
    <row r="39" spans="1:6" x14ac:dyDescent="0.25">
      <c r="A39">
        <v>36</v>
      </c>
      <c r="B39" s="13" t="s">
        <v>325</v>
      </c>
      <c r="C39" s="14">
        <v>0</v>
      </c>
      <c r="D39" s="14">
        <v>0</v>
      </c>
      <c r="E39" s="13" t="s">
        <v>324</v>
      </c>
      <c r="F39" s="13" t="s">
        <v>326</v>
      </c>
    </row>
  </sheetData>
  <dataValidations count="3">
    <dataValidation type="decimal" allowBlank="1" showInputMessage="1" showErrorMessage="1" errorTitle="Formato incorrecto" error="Sólo se permiten números de máximo 12 cifras" sqref="C4:D39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39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39" xr:uid="{00000000-0002-0000-0400-000002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"/>
  <sheetViews>
    <sheetView topLeftCell="A3" workbookViewId="0">
      <selection activeCell="A4" sqref="A4:A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327</v>
      </c>
      <c r="C4">
        <v>10924.47</v>
      </c>
      <c r="D4">
        <v>7912.28</v>
      </c>
      <c r="E4" t="s">
        <v>328</v>
      </c>
      <c r="F4" t="s">
        <v>329</v>
      </c>
    </row>
    <row r="5" spans="1:6" x14ac:dyDescent="0.25">
      <c r="A5">
        <v>2</v>
      </c>
      <c r="B5" t="s">
        <v>327</v>
      </c>
      <c r="C5">
        <v>10007.92</v>
      </c>
      <c r="D5">
        <v>7322.01</v>
      </c>
      <c r="E5" t="s">
        <v>328</v>
      </c>
      <c r="F5" t="s">
        <v>329</v>
      </c>
    </row>
    <row r="6" spans="1:6" x14ac:dyDescent="0.25">
      <c r="A6">
        <v>3</v>
      </c>
      <c r="B6" t="s">
        <v>327</v>
      </c>
      <c r="C6">
        <v>5877.19</v>
      </c>
      <c r="D6">
        <v>4591.2299999999996</v>
      </c>
      <c r="E6" t="s">
        <v>328</v>
      </c>
      <c r="F6" t="s">
        <v>329</v>
      </c>
    </row>
    <row r="7" spans="1:6" x14ac:dyDescent="0.25">
      <c r="A7" s="15">
        <v>4</v>
      </c>
      <c r="B7" t="s">
        <v>327</v>
      </c>
      <c r="C7">
        <v>5877.19</v>
      </c>
      <c r="D7">
        <v>4591.2299999999996</v>
      </c>
      <c r="E7" t="s">
        <v>328</v>
      </c>
      <c r="F7" t="s">
        <v>329</v>
      </c>
    </row>
    <row r="8" spans="1:6" x14ac:dyDescent="0.25">
      <c r="A8" s="15">
        <v>5</v>
      </c>
      <c r="B8" t="s">
        <v>327</v>
      </c>
      <c r="C8">
        <v>5877.19</v>
      </c>
      <c r="D8">
        <v>4591.2299999999996</v>
      </c>
      <c r="E8" t="s">
        <v>328</v>
      </c>
      <c r="F8" t="s">
        <v>329</v>
      </c>
    </row>
    <row r="9" spans="1:6" x14ac:dyDescent="0.25">
      <c r="A9">
        <v>6</v>
      </c>
      <c r="B9" t="s">
        <v>327</v>
      </c>
      <c r="C9">
        <v>5877.19</v>
      </c>
      <c r="D9">
        <v>4591.2299999999996</v>
      </c>
      <c r="E9" t="s">
        <v>328</v>
      </c>
      <c r="F9" t="s">
        <v>329</v>
      </c>
    </row>
    <row r="10" spans="1:6" x14ac:dyDescent="0.25">
      <c r="A10">
        <v>7</v>
      </c>
      <c r="B10" t="s">
        <v>327</v>
      </c>
      <c r="C10">
        <v>5877.19</v>
      </c>
      <c r="D10">
        <v>4591.2299999999996</v>
      </c>
      <c r="E10" t="s">
        <v>328</v>
      </c>
      <c r="F10" t="s">
        <v>329</v>
      </c>
    </row>
    <row r="11" spans="1:6" x14ac:dyDescent="0.25">
      <c r="A11">
        <v>8</v>
      </c>
      <c r="B11" t="s">
        <v>327</v>
      </c>
      <c r="C11">
        <v>5877.19</v>
      </c>
      <c r="D11">
        <v>4591.2299999999996</v>
      </c>
      <c r="E11" t="s">
        <v>328</v>
      </c>
      <c r="F11" t="s">
        <v>329</v>
      </c>
    </row>
    <row r="12" spans="1:6" x14ac:dyDescent="0.25">
      <c r="A12">
        <v>9</v>
      </c>
      <c r="B12" t="s">
        <v>327</v>
      </c>
      <c r="C12">
        <v>5877.19</v>
      </c>
      <c r="D12">
        <v>4591.2299999999996</v>
      </c>
      <c r="E12" t="s">
        <v>328</v>
      </c>
      <c r="F12" t="s">
        <v>329</v>
      </c>
    </row>
    <row r="13" spans="1:6" x14ac:dyDescent="0.25">
      <c r="A13">
        <v>10</v>
      </c>
      <c r="B13" t="s">
        <v>327</v>
      </c>
      <c r="C13">
        <v>8510.7900000000009</v>
      </c>
      <c r="D13">
        <v>6357.83</v>
      </c>
      <c r="E13" t="s">
        <v>328</v>
      </c>
      <c r="F13" t="s">
        <v>329</v>
      </c>
    </row>
    <row r="14" spans="1:6" x14ac:dyDescent="0.25">
      <c r="A14">
        <v>11</v>
      </c>
      <c r="B14" t="s">
        <v>327</v>
      </c>
      <c r="C14">
        <v>5877.19</v>
      </c>
      <c r="D14">
        <v>4591.2299999999996</v>
      </c>
      <c r="E14" t="s">
        <v>328</v>
      </c>
      <c r="F14" t="s">
        <v>329</v>
      </c>
    </row>
    <row r="15" spans="1:6" x14ac:dyDescent="0.25">
      <c r="A15">
        <v>12</v>
      </c>
      <c r="B15" t="s">
        <v>327</v>
      </c>
      <c r="C15">
        <v>5877.19</v>
      </c>
      <c r="D15">
        <v>4591.2299999999996</v>
      </c>
      <c r="E15" t="s">
        <v>328</v>
      </c>
      <c r="F15" t="s">
        <v>329</v>
      </c>
    </row>
    <row r="16" spans="1:6" x14ac:dyDescent="0.25">
      <c r="A16">
        <v>13</v>
      </c>
      <c r="B16" t="s">
        <v>327</v>
      </c>
      <c r="C16">
        <v>5877.19</v>
      </c>
      <c r="D16">
        <v>4591.2299999999996</v>
      </c>
      <c r="E16" t="s">
        <v>328</v>
      </c>
      <c r="F16" t="s">
        <v>329</v>
      </c>
    </row>
    <row r="17" spans="1:6" x14ac:dyDescent="0.25">
      <c r="A17">
        <v>14</v>
      </c>
      <c r="B17" t="s">
        <v>327</v>
      </c>
      <c r="C17">
        <v>3775.61</v>
      </c>
      <c r="D17">
        <v>4055.94</v>
      </c>
      <c r="E17" t="s">
        <v>328</v>
      </c>
      <c r="F17" t="s">
        <v>329</v>
      </c>
    </row>
    <row r="18" spans="1:6" x14ac:dyDescent="0.25">
      <c r="A18">
        <v>15</v>
      </c>
      <c r="B18" t="s">
        <v>327</v>
      </c>
      <c r="C18">
        <v>3775.61</v>
      </c>
      <c r="D18">
        <v>4055.94</v>
      </c>
      <c r="E18" t="s">
        <v>328</v>
      </c>
      <c r="F18" t="s">
        <v>329</v>
      </c>
    </row>
    <row r="19" spans="1:6" x14ac:dyDescent="0.25">
      <c r="A19">
        <v>16</v>
      </c>
      <c r="B19" t="s">
        <v>327</v>
      </c>
      <c r="C19">
        <v>3775.61</v>
      </c>
      <c r="D19">
        <v>4055.94</v>
      </c>
      <c r="E19" t="s">
        <v>328</v>
      </c>
      <c r="F19" t="s">
        <v>329</v>
      </c>
    </row>
    <row r="20" spans="1:6" x14ac:dyDescent="0.25">
      <c r="A20">
        <v>17</v>
      </c>
      <c r="B20" t="s">
        <v>327</v>
      </c>
      <c r="C20">
        <v>3548.28</v>
      </c>
      <c r="D20">
        <v>3868.91</v>
      </c>
      <c r="E20" t="s">
        <v>328</v>
      </c>
      <c r="F20" t="s">
        <v>329</v>
      </c>
    </row>
    <row r="21" spans="1:6" x14ac:dyDescent="0.25">
      <c r="A21">
        <v>18</v>
      </c>
      <c r="B21" t="s">
        <v>327</v>
      </c>
      <c r="C21">
        <v>3775.61</v>
      </c>
      <c r="D21">
        <v>4055.94</v>
      </c>
      <c r="E21" t="s">
        <v>328</v>
      </c>
      <c r="F21" t="s">
        <v>329</v>
      </c>
    </row>
    <row r="22" spans="1:6" x14ac:dyDescent="0.25">
      <c r="A22">
        <v>19</v>
      </c>
      <c r="B22" t="s">
        <v>327</v>
      </c>
      <c r="C22">
        <v>3775.61</v>
      </c>
      <c r="D22">
        <v>4055.94</v>
      </c>
      <c r="E22" t="s">
        <v>328</v>
      </c>
      <c r="F22" t="s">
        <v>329</v>
      </c>
    </row>
    <row r="23" spans="1:6" x14ac:dyDescent="0.25">
      <c r="A23">
        <v>20</v>
      </c>
      <c r="B23" t="s">
        <v>327</v>
      </c>
      <c r="C23">
        <v>3245.17</v>
      </c>
      <c r="D23">
        <v>3077.84</v>
      </c>
      <c r="E23" t="s">
        <v>328</v>
      </c>
      <c r="F23" t="s">
        <v>329</v>
      </c>
    </row>
    <row r="24" spans="1:6" x14ac:dyDescent="0.25">
      <c r="A24">
        <v>21</v>
      </c>
      <c r="B24" t="s">
        <v>327</v>
      </c>
      <c r="C24">
        <v>3245.17</v>
      </c>
      <c r="D24">
        <v>3077.84</v>
      </c>
      <c r="E24" t="s">
        <v>328</v>
      </c>
      <c r="F24" t="s">
        <v>329</v>
      </c>
    </row>
    <row r="25" spans="1:6" x14ac:dyDescent="0.25">
      <c r="A25">
        <v>22</v>
      </c>
      <c r="B25" t="s">
        <v>327</v>
      </c>
      <c r="C25">
        <v>3245.17</v>
      </c>
      <c r="D25">
        <v>3077.84</v>
      </c>
      <c r="E25" t="s">
        <v>328</v>
      </c>
      <c r="F25" t="s">
        <v>329</v>
      </c>
    </row>
    <row r="26" spans="1:6" x14ac:dyDescent="0.25">
      <c r="A26">
        <v>23</v>
      </c>
      <c r="B26" t="s">
        <v>327</v>
      </c>
      <c r="C26">
        <v>3245.17</v>
      </c>
      <c r="D26">
        <v>3077.84</v>
      </c>
      <c r="E26" t="s">
        <v>328</v>
      </c>
      <c r="F26" t="s">
        <v>329</v>
      </c>
    </row>
    <row r="27" spans="1:6" x14ac:dyDescent="0.25">
      <c r="A27">
        <v>24</v>
      </c>
      <c r="B27" t="s">
        <v>327</v>
      </c>
      <c r="C27">
        <v>3245.17</v>
      </c>
      <c r="D27">
        <v>3077.84</v>
      </c>
      <c r="E27" t="s">
        <v>328</v>
      </c>
      <c r="F27" t="s">
        <v>329</v>
      </c>
    </row>
    <row r="28" spans="1:6" x14ac:dyDescent="0.25">
      <c r="A28">
        <v>25</v>
      </c>
      <c r="B28" t="s">
        <v>327</v>
      </c>
      <c r="C28">
        <v>3245.17</v>
      </c>
      <c r="D28">
        <v>3077.84</v>
      </c>
      <c r="E28" t="s">
        <v>328</v>
      </c>
      <c r="F28" t="s">
        <v>329</v>
      </c>
    </row>
    <row r="29" spans="1:6" x14ac:dyDescent="0.25">
      <c r="A29">
        <v>26</v>
      </c>
      <c r="B29" t="s">
        <v>327</v>
      </c>
      <c r="C29">
        <v>3245.17</v>
      </c>
      <c r="D29">
        <v>3077.84</v>
      </c>
      <c r="E29" t="s">
        <v>328</v>
      </c>
      <c r="F29" t="s">
        <v>329</v>
      </c>
    </row>
    <row r="30" spans="1:6" x14ac:dyDescent="0.25">
      <c r="A30">
        <v>27</v>
      </c>
      <c r="B30" t="s">
        <v>327</v>
      </c>
      <c r="C30">
        <v>3245.17</v>
      </c>
      <c r="D30">
        <v>3077.84</v>
      </c>
      <c r="E30" t="s">
        <v>328</v>
      </c>
      <c r="F30" t="s">
        <v>329</v>
      </c>
    </row>
    <row r="31" spans="1:6" x14ac:dyDescent="0.25">
      <c r="A31">
        <v>28</v>
      </c>
      <c r="B31" t="s">
        <v>327</v>
      </c>
      <c r="C31">
        <v>3245.17</v>
      </c>
      <c r="D31">
        <v>3077.84</v>
      </c>
      <c r="E31" t="s">
        <v>328</v>
      </c>
      <c r="F31" t="s">
        <v>329</v>
      </c>
    </row>
    <row r="32" spans="1:6" x14ac:dyDescent="0.25">
      <c r="A32">
        <v>29</v>
      </c>
      <c r="B32" t="s">
        <v>327</v>
      </c>
      <c r="C32">
        <v>3245.17</v>
      </c>
      <c r="D32">
        <v>3077.84</v>
      </c>
      <c r="E32" t="s">
        <v>328</v>
      </c>
      <c r="F32" t="s">
        <v>329</v>
      </c>
    </row>
    <row r="33" spans="1:6" x14ac:dyDescent="0.25">
      <c r="A33">
        <v>30</v>
      </c>
      <c r="B33" t="s">
        <v>327</v>
      </c>
      <c r="C33">
        <v>3245.17</v>
      </c>
      <c r="D33">
        <v>3077.84</v>
      </c>
      <c r="E33" t="s">
        <v>328</v>
      </c>
      <c r="F33" t="s">
        <v>329</v>
      </c>
    </row>
    <row r="34" spans="1:6" x14ac:dyDescent="0.25">
      <c r="A34">
        <v>31</v>
      </c>
      <c r="B34" t="s">
        <v>327</v>
      </c>
      <c r="C34">
        <v>3775.61</v>
      </c>
      <c r="D34">
        <v>4055.94</v>
      </c>
      <c r="E34" t="s">
        <v>328</v>
      </c>
      <c r="F34" t="s">
        <v>329</v>
      </c>
    </row>
    <row r="35" spans="1:6" x14ac:dyDescent="0.25">
      <c r="A35">
        <v>32</v>
      </c>
      <c r="B35" t="s">
        <v>327</v>
      </c>
      <c r="C35">
        <v>3775.61</v>
      </c>
      <c r="D35">
        <v>4055.94</v>
      </c>
      <c r="E35" t="s">
        <v>328</v>
      </c>
      <c r="F35" t="s">
        <v>329</v>
      </c>
    </row>
    <row r="36" spans="1:6" x14ac:dyDescent="0.25">
      <c r="A36">
        <v>33</v>
      </c>
      <c r="B36" t="s">
        <v>327</v>
      </c>
      <c r="C36">
        <v>3245.17</v>
      </c>
      <c r="D36">
        <v>3077.84</v>
      </c>
      <c r="E36" t="s">
        <v>328</v>
      </c>
      <c r="F36" t="s">
        <v>329</v>
      </c>
    </row>
    <row r="37" spans="1:6" x14ac:dyDescent="0.25">
      <c r="A37">
        <v>34</v>
      </c>
      <c r="B37" t="s">
        <v>327</v>
      </c>
      <c r="C37">
        <v>3245.17</v>
      </c>
      <c r="D37">
        <v>3077.84</v>
      </c>
      <c r="E37" t="s">
        <v>328</v>
      </c>
      <c r="F37" t="s">
        <v>329</v>
      </c>
    </row>
    <row r="38" spans="1:6" x14ac:dyDescent="0.25">
      <c r="A38">
        <v>35</v>
      </c>
      <c r="B38" t="s">
        <v>327</v>
      </c>
      <c r="C38">
        <v>3245.17</v>
      </c>
      <c r="D38">
        <v>3077.84</v>
      </c>
      <c r="E38" t="s">
        <v>328</v>
      </c>
      <c r="F38" t="s">
        <v>329</v>
      </c>
    </row>
    <row r="39" spans="1:6" x14ac:dyDescent="0.25">
      <c r="A39">
        <v>36</v>
      </c>
      <c r="B39" t="s">
        <v>327</v>
      </c>
      <c r="C39">
        <v>3245.17</v>
      </c>
      <c r="D39">
        <v>3077.84</v>
      </c>
      <c r="E39" t="s">
        <v>328</v>
      </c>
      <c r="F39" t="s">
        <v>329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topLeftCell="A3" workbookViewId="0">
      <selection activeCell="A4" sqref="A4:A3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12">
        <v>1</v>
      </c>
      <c r="B4" s="17" t="s">
        <v>330</v>
      </c>
      <c r="C4" s="12">
        <v>18581.900000000001</v>
      </c>
      <c r="D4" s="12">
        <v>13970.44</v>
      </c>
      <c r="E4" s="17" t="s">
        <v>324</v>
      </c>
      <c r="F4" s="17" t="s">
        <v>329</v>
      </c>
    </row>
    <row r="5" spans="1:6" x14ac:dyDescent="0.25">
      <c r="A5" s="12">
        <v>2</v>
      </c>
      <c r="B5" s="17" t="s">
        <v>330</v>
      </c>
      <c r="C5" s="12">
        <v>13542.27</v>
      </c>
      <c r="D5" s="12">
        <v>10473.84</v>
      </c>
      <c r="E5" s="17" t="s">
        <v>324</v>
      </c>
      <c r="F5" s="17" t="s">
        <v>329</v>
      </c>
    </row>
    <row r="6" spans="1:6" x14ac:dyDescent="0.25">
      <c r="A6" s="12">
        <v>3</v>
      </c>
      <c r="B6" s="17" t="s">
        <v>330</v>
      </c>
      <c r="C6" s="18">
        <v>5945.18</v>
      </c>
      <c r="D6" s="18">
        <v>4745.8100000000004</v>
      </c>
      <c r="E6" s="13" t="s">
        <v>324</v>
      </c>
      <c r="F6" s="13" t="s">
        <v>329</v>
      </c>
    </row>
    <row r="7" spans="1:6" x14ac:dyDescent="0.25">
      <c r="A7" s="12">
        <v>4</v>
      </c>
      <c r="B7" s="17" t="s">
        <v>330</v>
      </c>
      <c r="C7" s="18">
        <v>5945.18</v>
      </c>
      <c r="D7" s="18">
        <v>4745.8100000000004</v>
      </c>
      <c r="E7" s="13" t="s">
        <v>324</v>
      </c>
      <c r="F7" s="13" t="s">
        <v>329</v>
      </c>
    </row>
    <row r="8" spans="1:6" x14ac:dyDescent="0.25">
      <c r="A8" s="12">
        <v>5</v>
      </c>
      <c r="B8" s="17" t="s">
        <v>330</v>
      </c>
      <c r="C8" s="18">
        <v>5945.18</v>
      </c>
      <c r="D8" s="18">
        <v>4745.8100000000004</v>
      </c>
      <c r="E8" s="13" t="s">
        <v>324</v>
      </c>
      <c r="F8" s="13" t="s">
        <v>329</v>
      </c>
    </row>
    <row r="9" spans="1:6" x14ac:dyDescent="0.25">
      <c r="A9" s="12">
        <v>6</v>
      </c>
      <c r="B9" s="17" t="s">
        <v>330</v>
      </c>
      <c r="C9" s="18">
        <v>5945.18</v>
      </c>
      <c r="D9" s="18">
        <v>4745.8100000000004</v>
      </c>
      <c r="E9" s="13" t="s">
        <v>324</v>
      </c>
      <c r="F9" s="13" t="s">
        <v>329</v>
      </c>
    </row>
    <row r="10" spans="1:6" x14ac:dyDescent="0.25">
      <c r="A10" s="12">
        <v>7</v>
      </c>
      <c r="B10" s="17" t="s">
        <v>330</v>
      </c>
      <c r="C10" s="18">
        <v>5945.18</v>
      </c>
      <c r="D10" s="18">
        <v>4745.8100000000004</v>
      </c>
      <c r="E10" s="13" t="s">
        <v>324</v>
      </c>
      <c r="F10" s="13" t="s">
        <v>329</v>
      </c>
    </row>
    <row r="11" spans="1:6" x14ac:dyDescent="0.25">
      <c r="A11" s="12">
        <v>8</v>
      </c>
      <c r="B11" s="17" t="s">
        <v>330</v>
      </c>
      <c r="C11" s="18">
        <v>5945.18</v>
      </c>
      <c r="D11" s="18">
        <v>4745.8100000000004</v>
      </c>
      <c r="E11" s="13" t="s">
        <v>324</v>
      </c>
      <c r="F11" s="13" t="s">
        <v>329</v>
      </c>
    </row>
    <row r="12" spans="1:6" x14ac:dyDescent="0.25">
      <c r="A12" s="12">
        <v>9</v>
      </c>
      <c r="B12" s="17" t="s">
        <v>330</v>
      </c>
      <c r="C12" s="18">
        <v>5945.18</v>
      </c>
      <c r="D12" s="18">
        <v>4745.8100000000004</v>
      </c>
      <c r="E12" s="13" t="s">
        <v>324</v>
      </c>
      <c r="F12" s="13" t="s">
        <v>329</v>
      </c>
    </row>
    <row r="13" spans="1:6" x14ac:dyDescent="0.25">
      <c r="A13" s="12">
        <v>10</v>
      </c>
      <c r="B13" s="17" t="s">
        <v>330</v>
      </c>
      <c r="C13" s="18">
        <v>5945.18</v>
      </c>
      <c r="D13" s="18">
        <v>4745.8100000000004</v>
      </c>
      <c r="E13" s="13" t="s">
        <v>324</v>
      </c>
      <c r="F13" s="13" t="s">
        <v>329</v>
      </c>
    </row>
    <row r="14" spans="1:6" x14ac:dyDescent="0.25">
      <c r="A14" s="12">
        <v>11</v>
      </c>
      <c r="B14" s="17" t="s">
        <v>330</v>
      </c>
      <c r="C14" s="12">
        <v>11272.61</v>
      </c>
      <c r="D14" s="12">
        <v>8770.34</v>
      </c>
      <c r="E14" s="17" t="s">
        <v>324</v>
      </c>
      <c r="F14" s="17" t="s">
        <v>329</v>
      </c>
    </row>
    <row r="15" spans="1:6" x14ac:dyDescent="0.25">
      <c r="A15" s="12">
        <v>12</v>
      </c>
      <c r="B15" s="17" t="s">
        <v>330</v>
      </c>
      <c r="C15" s="18">
        <v>5945.18</v>
      </c>
      <c r="D15" s="18">
        <v>4745.8100000000004</v>
      </c>
      <c r="E15" s="13" t="s">
        <v>324</v>
      </c>
      <c r="F15" s="13" t="s">
        <v>329</v>
      </c>
    </row>
    <row r="16" spans="1:6" x14ac:dyDescent="0.25">
      <c r="A16" s="12">
        <v>13</v>
      </c>
      <c r="B16" s="17" t="s">
        <v>330</v>
      </c>
      <c r="C16" s="18">
        <v>5945.18</v>
      </c>
      <c r="D16" s="18">
        <v>4745.8100000000004</v>
      </c>
      <c r="E16" s="13" t="s">
        <v>324</v>
      </c>
      <c r="F16" s="13" t="s">
        <v>329</v>
      </c>
    </row>
    <row r="17" spans="1:6" x14ac:dyDescent="0.25">
      <c r="A17" s="12">
        <v>14</v>
      </c>
      <c r="B17" s="17" t="s">
        <v>330</v>
      </c>
      <c r="C17" s="18">
        <v>5945.18</v>
      </c>
      <c r="D17" s="18">
        <v>4745.8100000000004</v>
      </c>
      <c r="E17" s="13" t="s">
        <v>324</v>
      </c>
      <c r="F17" s="13" t="s">
        <v>329</v>
      </c>
    </row>
    <row r="18" spans="1:6" x14ac:dyDescent="0.25">
      <c r="A18" s="12">
        <v>15</v>
      </c>
      <c r="B18" s="17" t="s">
        <v>330</v>
      </c>
      <c r="C18" s="18">
        <v>0</v>
      </c>
      <c r="D18" s="18">
        <v>0</v>
      </c>
      <c r="E18" s="13" t="s">
        <v>324</v>
      </c>
      <c r="F18" s="13" t="s">
        <v>329</v>
      </c>
    </row>
    <row r="19" spans="1:6" x14ac:dyDescent="0.25">
      <c r="A19" s="12">
        <v>16</v>
      </c>
      <c r="B19" s="17" t="s">
        <v>330</v>
      </c>
      <c r="C19" s="18">
        <v>0</v>
      </c>
      <c r="D19" s="18">
        <v>0</v>
      </c>
      <c r="E19" s="13" t="s">
        <v>324</v>
      </c>
      <c r="F19" s="13" t="s">
        <v>329</v>
      </c>
    </row>
    <row r="20" spans="1:6" x14ac:dyDescent="0.25">
      <c r="A20" s="12">
        <v>17</v>
      </c>
      <c r="B20" s="17" t="s">
        <v>330</v>
      </c>
      <c r="C20" s="18">
        <v>0</v>
      </c>
      <c r="D20" s="18">
        <v>0</v>
      </c>
      <c r="E20" s="13" t="s">
        <v>324</v>
      </c>
      <c r="F20" s="13" t="s">
        <v>329</v>
      </c>
    </row>
    <row r="21" spans="1:6" x14ac:dyDescent="0.25">
      <c r="A21" s="12">
        <v>18</v>
      </c>
      <c r="B21" s="19" t="s">
        <v>331</v>
      </c>
      <c r="C21" s="20">
        <v>750</v>
      </c>
      <c r="D21" s="20">
        <v>750</v>
      </c>
      <c r="E21" s="19" t="s">
        <v>324</v>
      </c>
      <c r="F21" s="19" t="s">
        <v>329</v>
      </c>
    </row>
    <row r="22" spans="1:6" x14ac:dyDescent="0.25">
      <c r="A22" s="12">
        <v>19</v>
      </c>
      <c r="B22" s="19" t="s">
        <v>331</v>
      </c>
      <c r="C22" s="20">
        <v>750</v>
      </c>
      <c r="D22" s="20">
        <v>750</v>
      </c>
      <c r="E22" s="19" t="s">
        <v>324</v>
      </c>
      <c r="F22" s="19" t="s">
        <v>329</v>
      </c>
    </row>
    <row r="23" spans="1:6" x14ac:dyDescent="0.25">
      <c r="A23" s="12">
        <v>20</v>
      </c>
      <c r="B23" s="19" t="s">
        <v>331</v>
      </c>
      <c r="C23" s="20">
        <v>750</v>
      </c>
      <c r="D23" s="20">
        <v>750</v>
      </c>
      <c r="E23" s="19" t="s">
        <v>324</v>
      </c>
      <c r="F23" s="19" t="s">
        <v>329</v>
      </c>
    </row>
    <row r="24" spans="1:6" x14ac:dyDescent="0.25">
      <c r="A24" s="12">
        <v>21</v>
      </c>
      <c r="B24" s="17" t="s">
        <v>330</v>
      </c>
      <c r="C24" s="18">
        <v>0</v>
      </c>
      <c r="D24" s="18">
        <v>0</v>
      </c>
      <c r="E24" s="13" t="s">
        <v>324</v>
      </c>
      <c r="F24" s="13" t="s">
        <v>329</v>
      </c>
    </row>
    <row r="25" spans="1:6" x14ac:dyDescent="0.25">
      <c r="A25" s="12">
        <v>22</v>
      </c>
      <c r="B25" s="17" t="s">
        <v>330</v>
      </c>
      <c r="C25" s="18">
        <v>0</v>
      </c>
      <c r="D25" s="18">
        <v>0</v>
      </c>
      <c r="E25" s="13" t="s">
        <v>324</v>
      </c>
      <c r="F25" s="13" t="s">
        <v>329</v>
      </c>
    </row>
    <row r="26" spans="1:6" x14ac:dyDescent="0.25">
      <c r="A26" s="12">
        <v>23</v>
      </c>
      <c r="B26" s="17" t="s">
        <v>330</v>
      </c>
      <c r="C26" s="18">
        <v>0</v>
      </c>
      <c r="D26" s="18">
        <v>0</v>
      </c>
      <c r="E26" s="13" t="s">
        <v>324</v>
      </c>
      <c r="F26" s="13" t="s">
        <v>329</v>
      </c>
    </row>
    <row r="27" spans="1:6" x14ac:dyDescent="0.25">
      <c r="A27" s="12">
        <v>24</v>
      </c>
      <c r="B27" s="17" t="s">
        <v>330</v>
      </c>
      <c r="C27" s="18">
        <v>0</v>
      </c>
      <c r="D27" s="18">
        <v>0</v>
      </c>
      <c r="E27" s="13" t="s">
        <v>324</v>
      </c>
      <c r="F27" s="13" t="s">
        <v>329</v>
      </c>
    </row>
    <row r="28" spans="1:6" x14ac:dyDescent="0.25">
      <c r="A28" s="12">
        <v>25</v>
      </c>
      <c r="B28" s="17" t="s">
        <v>330</v>
      </c>
      <c r="C28" s="18">
        <v>0</v>
      </c>
      <c r="D28" s="18">
        <v>0</v>
      </c>
      <c r="E28" s="13" t="s">
        <v>324</v>
      </c>
      <c r="F28" s="13" t="s">
        <v>329</v>
      </c>
    </row>
    <row r="29" spans="1:6" x14ac:dyDescent="0.25">
      <c r="A29" s="12">
        <v>26</v>
      </c>
      <c r="B29" s="17" t="s">
        <v>330</v>
      </c>
      <c r="C29" s="18">
        <v>0</v>
      </c>
      <c r="D29" s="18">
        <v>0</v>
      </c>
      <c r="E29" s="13" t="s">
        <v>324</v>
      </c>
      <c r="F29" s="13" t="s">
        <v>329</v>
      </c>
    </row>
    <row r="30" spans="1:6" x14ac:dyDescent="0.25">
      <c r="A30" s="12">
        <v>27</v>
      </c>
      <c r="B30" s="17" t="s">
        <v>330</v>
      </c>
      <c r="C30" s="18">
        <v>0</v>
      </c>
      <c r="D30" s="18">
        <v>0</v>
      </c>
      <c r="E30" s="13" t="s">
        <v>324</v>
      </c>
      <c r="F30" s="13" t="s">
        <v>329</v>
      </c>
    </row>
    <row r="31" spans="1:6" x14ac:dyDescent="0.25">
      <c r="A31" s="12">
        <v>28</v>
      </c>
      <c r="B31" s="17" t="s">
        <v>330</v>
      </c>
      <c r="C31" s="18">
        <v>0</v>
      </c>
      <c r="D31" s="18">
        <v>0</v>
      </c>
      <c r="E31" s="13" t="s">
        <v>324</v>
      </c>
      <c r="F31" s="13" t="s">
        <v>329</v>
      </c>
    </row>
    <row r="32" spans="1:6" x14ac:dyDescent="0.25">
      <c r="A32" s="12">
        <v>29</v>
      </c>
      <c r="B32" s="17" t="s">
        <v>330</v>
      </c>
      <c r="C32" s="18">
        <v>0</v>
      </c>
      <c r="D32" s="18">
        <v>0</v>
      </c>
      <c r="E32" s="13" t="s">
        <v>324</v>
      </c>
      <c r="F32" s="13" t="s">
        <v>329</v>
      </c>
    </row>
    <row r="33" spans="1:6" x14ac:dyDescent="0.25">
      <c r="A33" s="12">
        <v>30</v>
      </c>
      <c r="B33" s="17" t="s">
        <v>330</v>
      </c>
      <c r="C33" s="18">
        <v>0</v>
      </c>
      <c r="D33" s="18">
        <v>0</v>
      </c>
      <c r="E33" s="13" t="s">
        <v>324</v>
      </c>
      <c r="F33" s="13" t="s">
        <v>329</v>
      </c>
    </row>
    <row r="34" spans="1:6" x14ac:dyDescent="0.25">
      <c r="A34" s="12">
        <v>31</v>
      </c>
      <c r="B34" s="17" t="s">
        <v>330</v>
      </c>
      <c r="C34" s="18">
        <v>0</v>
      </c>
      <c r="D34" s="18">
        <v>0</v>
      </c>
      <c r="E34" s="13" t="s">
        <v>324</v>
      </c>
      <c r="F34" s="13" t="s">
        <v>329</v>
      </c>
    </row>
    <row r="35" spans="1:6" x14ac:dyDescent="0.25">
      <c r="A35" s="12">
        <v>32</v>
      </c>
      <c r="B35" s="17" t="s">
        <v>330</v>
      </c>
      <c r="C35" s="18">
        <v>0</v>
      </c>
      <c r="D35" s="18">
        <v>0</v>
      </c>
      <c r="E35" s="13" t="s">
        <v>324</v>
      </c>
      <c r="F35" s="13" t="s">
        <v>329</v>
      </c>
    </row>
    <row r="36" spans="1:6" x14ac:dyDescent="0.25">
      <c r="A36" s="12">
        <v>33</v>
      </c>
      <c r="B36" s="19" t="s">
        <v>331</v>
      </c>
      <c r="C36" s="20">
        <v>750</v>
      </c>
      <c r="D36" s="20">
        <v>750</v>
      </c>
      <c r="E36" s="19" t="s">
        <v>324</v>
      </c>
      <c r="F36" s="19" t="s">
        <v>329</v>
      </c>
    </row>
    <row r="37" spans="1:6" x14ac:dyDescent="0.25">
      <c r="A37" s="12">
        <v>34</v>
      </c>
      <c r="B37" s="17" t="s">
        <v>330</v>
      </c>
      <c r="C37" s="18">
        <v>0</v>
      </c>
      <c r="D37" s="18">
        <v>0</v>
      </c>
      <c r="E37" s="13" t="s">
        <v>324</v>
      </c>
      <c r="F37" s="13" t="s">
        <v>329</v>
      </c>
    </row>
    <row r="38" spans="1:6" x14ac:dyDescent="0.25">
      <c r="A38" s="12">
        <v>35</v>
      </c>
      <c r="B38" s="17" t="s">
        <v>330</v>
      </c>
      <c r="C38" s="18">
        <v>0</v>
      </c>
      <c r="D38" s="18">
        <v>0</v>
      </c>
      <c r="E38" s="13" t="s">
        <v>324</v>
      </c>
      <c r="F38" s="13" t="s">
        <v>329</v>
      </c>
    </row>
    <row r="39" spans="1:6" x14ac:dyDescent="0.25">
      <c r="A39" s="12">
        <v>36</v>
      </c>
      <c r="B39" s="21" t="s">
        <v>331</v>
      </c>
      <c r="C39" s="22">
        <v>700</v>
      </c>
      <c r="D39" s="22">
        <v>700</v>
      </c>
      <c r="E39" s="21" t="s">
        <v>324</v>
      </c>
      <c r="F39" s="21" t="s">
        <v>329</v>
      </c>
    </row>
  </sheetData>
  <dataValidations count="1">
    <dataValidation type="textLength" allowBlank="1" showInputMessage="1" showErrorMessage="1" errorTitle="Formato incorrecto" error="El texto no puede pasar el límite de 150 caracteres" sqref="E6:F13 E15:F20 E24:F35 E37:F38" xr:uid="{00000000-0002-0000-0700-000000000000}">
      <formula1>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9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2023-05-15T18:30:02Z</dcterms:created>
  <dcterms:modified xsi:type="dcterms:W3CDTF">2024-01-18T18:25:03Z</dcterms:modified>
</cp:coreProperties>
</file>